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FShare\Independent Revenue Forecasting Commission\Meetings\FY 2022\4.27.2022\"/>
    </mc:Choice>
  </mc:AlternateContent>
  <xr:revisionPtr revIDLastSave="0" documentId="13_ncr:1_{A268A3D0-E563-44BB-AE8F-C3C01FAF887C}" xr6:coauthVersionLast="47" xr6:coauthVersionMax="47" xr10:uidLastSave="{00000000-0000-0000-0000-000000000000}"/>
  <bookViews>
    <workbookView xWindow="3255" yWindow="-15870" windowWidth="25440" windowHeight="15390" activeTab="1" xr2:uid="{00000000-000D-0000-FFFF-FFFF00000000}"/>
  </bookViews>
  <sheets>
    <sheet name="Preference" sheetId="14" r:id="rId1"/>
    <sheet name="best" sheetId="13" r:id="rId2"/>
    <sheet name="EBS" sheetId="1" r:id="rId3"/>
    <sheet name="no audits" sheetId="2" r:id="rId4"/>
    <sheet name="audited DOR" sheetId="5" r:id="rId5"/>
    <sheet name="existing comptroller" sheetId="6" r:id="rId6"/>
    <sheet name="existing DOR" sheetId="8" r:id="rId7"/>
    <sheet name="Sheet3" sheetId="12" state="hidden" r:id="rId8"/>
    <sheet name="annual" sheetId="10" state="hidden" r:id="rId9"/>
    <sheet name="annual reconciliation" sheetId="11" state="hidden" r:id="rId10"/>
    <sheet name="information" sheetId="7" state="hidden" r:id="rId11"/>
    <sheet name="tax rates" sheetId="9" r:id="rId12"/>
    <sheet name="RFY20" sheetId="15" state="hidden" r:id="rId13"/>
    <sheet name="RFY21" sheetId="16" r:id="rId14"/>
    <sheet name="RFY22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5" i="13" l="1"/>
  <c r="C375" i="13"/>
  <c r="D375" i="13"/>
  <c r="E375" i="13"/>
  <c r="F375" i="13"/>
  <c r="G375" i="13"/>
  <c r="H375" i="13"/>
  <c r="I375" i="13"/>
  <c r="J375" i="13"/>
  <c r="K375" i="13"/>
  <c r="L375" i="13"/>
  <c r="M375" i="13"/>
  <c r="N375" i="13"/>
  <c r="O375" i="13"/>
  <c r="P375" i="13"/>
  <c r="Q375" i="13"/>
  <c r="R375" i="13"/>
  <c r="S375" i="13"/>
  <c r="T375" i="13"/>
  <c r="V375" i="13"/>
  <c r="W375" i="13"/>
  <c r="X375" i="13"/>
  <c r="Y375" i="13"/>
  <c r="Z375" i="13"/>
  <c r="AA375" i="13"/>
  <c r="AB375" i="13"/>
  <c r="AC375" i="13"/>
  <c r="AD375" i="13"/>
  <c r="AE375" i="13"/>
  <c r="AF375" i="13"/>
  <c r="AG375" i="13"/>
  <c r="AH375" i="13"/>
  <c r="AI375" i="13"/>
  <c r="AJ375" i="13"/>
  <c r="AK375" i="13"/>
  <c r="AL375" i="13"/>
  <c r="AM375" i="13"/>
  <c r="AN375" i="13"/>
  <c r="AO375" i="13"/>
  <c r="AP375" i="13"/>
  <c r="AQ375" i="13"/>
  <c r="AR375" i="13"/>
  <c r="AS375" i="13"/>
  <c r="AT375" i="13"/>
  <c r="AU375" i="13"/>
  <c r="AV375" i="13"/>
  <c r="AW375" i="13"/>
  <c r="AX375" i="13"/>
  <c r="AY375" i="13"/>
  <c r="AZ375" i="13"/>
  <c r="BA375" i="13"/>
  <c r="BB375" i="13"/>
  <c r="BC375" i="13"/>
  <c r="BD375" i="13"/>
  <c r="BE375" i="13"/>
  <c r="B376" i="13"/>
  <c r="C376" i="13"/>
  <c r="D376" i="13"/>
  <c r="E376" i="13"/>
  <c r="F376" i="13"/>
  <c r="G376" i="13"/>
  <c r="H376" i="13"/>
  <c r="I376" i="13"/>
  <c r="J376" i="13"/>
  <c r="K376" i="13"/>
  <c r="L376" i="13"/>
  <c r="M376" i="13"/>
  <c r="N376" i="13"/>
  <c r="O376" i="13"/>
  <c r="P376" i="13"/>
  <c r="Q376" i="13"/>
  <c r="R376" i="13"/>
  <c r="S376" i="13"/>
  <c r="T376" i="13"/>
  <c r="V376" i="13"/>
  <c r="W376" i="13"/>
  <c r="X376" i="13"/>
  <c r="Y376" i="13"/>
  <c r="Z376" i="13"/>
  <c r="AA376" i="13"/>
  <c r="AB376" i="13"/>
  <c r="AC376" i="13"/>
  <c r="AD376" i="13"/>
  <c r="AE376" i="13"/>
  <c r="AF376" i="13"/>
  <c r="AG376" i="13"/>
  <c r="AH376" i="13"/>
  <c r="AI376" i="13"/>
  <c r="AJ376" i="13"/>
  <c r="AK376" i="13"/>
  <c r="AL376" i="13"/>
  <c r="AM376" i="13"/>
  <c r="AN376" i="13"/>
  <c r="AO376" i="13"/>
  <c r="AP376" i="13"/>
  <c r="AQ376" i="13"/>
  <c r="AR376" i="13"/>
  <c r="AS376" i="13"/>
  <c r="AT376" i="13"/>
  <c r="AU376" i="13"/>
  <c r="AV376" i="13"/>
  <c r="AW376" i="13"/>
  <c r="AX376" i="13"/>
  <c r="AY376" i="13"/>
  <c r="AZ376" i="13"/>
  <c r="BA376" i="13"/>
  <c r="BB376" i="13"/>
  <c r="BC376" i="13"/>
  <c r="BD376" i="13"/>
  <c r="BE376" i="13"/>
  <c r="B377" i="13"/>
  <c r="C377" i="13"/>
  <c r="D377" i="13"/>
  <c r="E377" i="13"/>
  <c r="F377" i="13"/>
  <c r="G377" i="13"/>
  <c r="H377" i="13"/>
  <c r="I377" i="13"/>
  <c r="J377" i="13"/>
  <c r="K377" i="13"/>
  <c r="L377" i="13"/>
  <c r="M377" i="13"/>
  <c r="N377" i="13"/>
  <c r="O377" i="13"/>
  <c r="P377" i="13"/>
  <c r="Q377" i="13"/>
  <c r="R377" i="13"/>
  <c r="S377" i="13"/>
  <c r="T377" i="13"/>
  <c r="V377" i="13"/>
  <c r="W377" i="13"/>
  <c r="X377" i="13"/>
  <c r="Y377" i="13"/>
  <c r="Z377" i="13"/>
  <c r="AA377" i="13"/>
  <c r="AB377" i="13"/>
  <c r="AC377" i="13"/>
  <c r="AD377" i="13"/>
  <c r="AE377" i="13"/>
  <c r="AF377" i="13"/>
  <c r="AG377" i="13"/>
  <c r="AH377" i="13"/>
  <c r="AI377" i="13"/>
  <c r="AJ377" i="13"/>
  <c r="AK377" i="13"/>
  <c r="AL377" i="13"/>
  <c r="AM377" i="13"/>
  <c r="AN377" i="13"/>
  <c r="AO377" i="13"/>
  <c r="AP377" i="13"/>
  <c r="AQ377" i="13"/>
  <c r="AR377" i="13"/>
  <c r="AS377" i="13"/>
  <c r="AT377" i="13"/>
  <c r="AU377" i="13"/>
  <c r="AV377" i="13"/>
  <c r="AW377" i="13"/>
  <c r="AX377" i="13"/>
  <c r="AY377" i="13"/>
  <c r="AZ377" i="13"/>
  <c r="BA377" i="13"/>
  <c r="BB377" i="13"/>
  <c r="BC377" i="13"/>
  <c r="BD377" i="13"/>
  <c r="BE377" i="13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X374" i="13" s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77" i="1"/>
  <c r="B76" i="1"/>
  <c r="B75" i="1"/>
  <c r="J374" i="13"/>
  <c r="J371" i="13"/>
  <c r="R371" i="13"/>
  <c r="C372" i="13"/>
  <c r="F372" i="13"/>
  <c r="K372" i="13"/>
  <c r="S372" i="13"/>
  <c r="AB372" i="13"/>
  <c r="AJ372" i="13"/>
  <c r="AR372" i="13"/>
  <c r="AZ372" i="13"/>
  <c r="D373" i="13"/>
  <c r="F373" i="13"/>
  <c r="Z373" i="13"/>
  <c r="AH373" i="13"/>
  <c r="AP373" i="13"/>
  <c r="AX373" i="13"/>
  <c r="E374" i="13"/>
  <c r="F374" i="13"/>
  <c r="G374" i="13"/>
  <c r="H374" i="13"/>
  <c r="I374" i="13"/>
  <c r="K374" i="13"/>
  <c r="N374" i="13"/>
  <c r="O374" i="13"/>
  <c r="R374" i="13"/>
  <c r="T374" i="13"/>
  <c r="V374" i="13"/>
  <c r="W374" i="13"/>
  <c r="C74" i="1"/>
  <c r="C374" i="13" s="1"/>
  <c r="D74" i="1"/>
  <c r="D374" i="13" s="1"/>
  <c r="E74" i="1"/>
  <c r="E373" i="13" s="1"/>
  <c r="F74" i="1"/>
  <c r="F371" i="13" s="1"/>
  <c r="G74" i="1"/>
  <c r="G373" i="13" s="1"/>
  <c r="H74" i="1"/>
  <c r="H373" i="13" s="1"/>
  <c r="I74" i="1"/>
  <c r="I373" i="13" s="1"/>
  <c r="J74" i="1"/>
  <c r="J373" i="13" s="1"/>
  <c r="K74" i="1"/>
  <c r="K373" i="13" s="1"/>
  <c r="L74" i="1"/>
  <c r="L374" i="13" s="1"/>
  <c r="M74" i="1"/>
  <c r="M374" i="13" s="1"/>
  <c r="N74" i="1"/>
  <c r="N373" i="13" s="1"/>
  <c r="O74" i="1"/>
  <c r="O373" i="13" s="1"/>
  <c r="P74" i="1"/>
  <c r="P374" i="13" s="1"/>
  <c r="Q74" i="1"/>
  <c r="Q374" i="13" s="1"/>
  <c r="R74" i="1"/>
  <c r="R373" i="13" s="1"/>
  <c r="S74" i="1"/>
  <c r="S374" i="13" s="1"/>
  <c r="T74" i="1"/>
  <c r="T373" i="13" s="1"/>
  <c r="U74" i="1"/>
  <c r="V74" i="1"/>
  <c r="V373" i="13" s="1"/>
  <c r="W74" i="1"/>
  <c r="W373" i="13" s="1"/>
  <c r="X74" i="1"/>
  <c r="X373" i="13" s="1"/>
  <c r="Y74" i="1"/>
  <c r="Y374" i="13" s="1"/>
  <c r="Z74" i="1"/>
  <c r="Z374" i="13" s="1"/>
  <c r="AA74" i="1"/>
  <c r="AA374" i="13" s="1"/>
  <c r="AB74" i="1"/>
  <c r="AB374" i="13" s="1"/>
  <c r="AC74" i="1"/>
  <c r="AC374" i="13" s="1"/>
  <c r="AD74" i="1"/>
  <c r="AD374" i="13" s="1"/>
  <c r="AE74" i="1"/>
  <c r="AE374" i="13" s="1"/>
  <c r="AF74" i="1"/>
  <c r="AF374" i="13" s="1"/>
  <c r="AG74" i="1"/>
  <c r="AG374" i="13" s="1"/>
  <c r="AH74" i="1"/>
  <c r="AH374" i="13" s="1"/>
  <c r="AI74" i="1"/>
  <c r="AI374" i="13" s="1"/>
  <c r="AJ74" i="1"/>
  <c r="AJ374" i="13" s="1"/>
  <c r="AK74" i="1"/>
  <c r="AK374" i="13" s="1"/>
  <c r="AL74" i="1"/>
  <c r="AL374" i="13" s="1"/>
  <c r="AM74" i="1"/>
  <c r="AM374" i="13" s="1"/>
  <c r="AN74" i="1"/>
  <c r="AN374" i="13" s="1"/>
  <c r="AO74" i="1"/>
  <c r="AO374" i="13" s="1"/>
  <c r="AP74" i="1"/>
  <c r="AP374" i="13" s="1"/>
  <c r="AQ74" i="1"/>
  <c r="AQ374" i="13" s="1"/>
  <c r="AR74" i="1"/>
  <c r="AR374" i="13" s="1"/>
  <c r="AS74" i="1"/>
  <c r="AS374" i="13" s="1"/>
  <c r="AT74" i="1"/>
  <c r="AT374" i="13" s="1"/>
  <c r="AU74" i="1"/>
  <c r="AU374" i="13" s="1"/>
  <c r="AV74" i="1"/>
  <c r="AV374" i="13" s="1"/>
  <c r="AW74" i="1"/>
  <c r="AW374" i="13" s="1"/>
  <c r="AX74" i="1"/>
  <c r="AX374" i="13" s="1"/>
  <c r="AY74" i="1"/>
  <c r="AY374" i="13" s="1"/>
  <c r="AZ74" i="1"/>
  <c r="AZ374" i="13" s="1"/>
  <c r="BA74" i="1"/>
  <c r="BA374" i="13" s="1"/>
  <c r="BB74" i="1"/>
  <c r="BB374" i="13" s="1"/>
  <c r="BC74" i="1"/>
  <c r="BC374" i="13" s="1"/>
  <c r="BD74" i="1"/>
  <c r="BD374" i="13" s="1"/>
  <c r="BE74" i="1"/>
  <c r="BE374" i="13" s="1"/>
  <c r="B74" i="1"/>
  <c r="B374" i="13" s="1"/>
  <c r="C72" i="1"/>
  <c r="D72" i="1"/>
  <c r="D372" i="13" s="1"/>
  <c r="E72" i="1"/>
  <c r="E371" i="13" s="1"/>
  <c r="F72" i="1"/>
  <c r="G72" i="1"/>
  <c r="G371" i="13" s="1"/>
  <c r="H72" i="1"/>
  <c r="H371" i="13" s="1"/>
  <c r="I72" i="1"/>
  <c r="I371" i="13" s="1"/>
  <c r="J72" i="1"/>
  <c r="K72" i="1"/>
  <c r="K371" i="13" s="1"/>
  <c r="L72" i="1"/>
  <c r="L372" i="13" s="1"/>
  <c r="M72" i="1"/>
  <c r="M372" i="13" s="1"/>
  <c r="N72" i="1"/>
  <c r="N371" i="13" s="1"/>
  <c r="O72" i="1"/>
  <c r="O371" i="13" s="1"/>
  <c r="P72" i="1"/>
  <c r="P372" i="13" s="1"/>
  <c r="Q72" i="1"/>
  <c r="Q372" i="13" s="1"/>
  <c r="R72" i="1"/>
  <c r="S72" i="1"/>
  <c r="T72" i="1"/>
  <c r="T371" i="13" s="1"/>
  <c r="U72" i="1"/>
  <c r="V72" i="1"/>
  <c r="V371" i="13" s="1"/>
  <c r="W72" i="1"/>
  <c r="W371" i="13" s="1"/>
  <c r="X72" i="1"/>
  <c r="X371" i="13" s="1"/>
  <c r="Y72" i="1"/>
  <c r="Y372" i="13" s="1"/>
  <c r="Z72" i="1"/>
  <c r="Z372" i="13" s="1"/>
  <c r="AA72" i="1"/>
  <c r="AA372" i="13" s="1"/>
  <c r="AB72" i="1"/>
  <c r="AC72" i="1"/>
  <c r="AC372" i="13" s="1"/>
  <c r="AD72" i="1"/>
  <c r="AD372" i="13" s="1"/>
  <c r="AE72" i="1"/>
  <c r="AE372" i="13" s="1"/>
  <c r="AF72" i="1"/>
  <c r="AF372" i="13" s="1"/>
  <c r="AG72" i="1"/>
  <c r="AG372" i="13" s="1"/>
  <c r="AH72" i="1"/>
  <c r="AH372" i="13" s="1"/>
  <c r="AI72" i="1"/>
  <c r="AI372" i="13" s="1"/>
  <c r="AJ72" i="1"/>
  <c r="AK72" i="1"/>
  <c r="AK372" i="13" s="1"/>
  <c r="AL72" i="1"/>
  <c r="AL372" i="13" s="1"/>
  <c r="AM72" i="1"/>
  <c r="AM372" i="13" s="1"/>
  <c r="AN72" i="1"/>
  <c r="AN372" i="13" s="1"/>
  <c r="AO72" i="1"/>
  <c r="AO372" i="13" s="1"/>
  <c r="AP72" i="1"/>
  <c r="AP372" i="13" s="1"/>
  <c r="AQ72" i="1"/>
  <c r="AQ372" i="13" s="1"/>
  <c r="AR72" i="1"/>
  <c r="AS72" i="1"/>
  <c r="AS372" i="13" s="1"/>
  <c r="AT72" i="1"/>
  <c r="AT372" i="13" s="1"/>
  <c r="AU72" i="1"/>
  <c r="AU372" i="13" s="1"/>
  <c r="AV72" i="1"/>
  <c r="AV372" i="13" s="1"/>
  <c r="AW72" i="1"/>
  <c r="AW372" i="13" s="1"/>
  <c r="AX72" i="1"/>
  <c r="AX372" i="13" s="1"/>
  <c r="AY72" i="1"/>
  <c r="AY372" i="13" s="1"/>
  <c r="AZ72" i="1"/>
  <c r="BA72" i="1"/>
  <c r="BA372" i="13" s="1"/>
  <c r="BB72" i="1"/>
  <c r="BB372" i="13" s="1"/>
  <c r="BC72" i="1"/>
  <c r="BC372" i="13" s="1"/>
  <c r="BD72" i="1"/>
  <c r="BD372" i="13" s="1"/>
  <c r="BE72" i="1"/>
  <c r="BE372" i="13" s="1"/>
  <c r="C73" i="1"/>
  <c r="C373" i="13" s="1"/>
  <c r="D73" i="1"/>
  <c r="E73" i="1"/>
  <c r="E372" i="13" s="1"/>
  <c r="F73" i="1"/>
  <c r="G73" i="1"/>
  <c r="G372" i="13" s="1"/>
  <c r="H73" i="1"/>
  <c r="H372" i="13" s="1"/>
  <c r="I73" i="1"/>
  <c r="I372" i="13" s="1"/>
  <c r="J73" i="1"/>
  <c r="J372" i="13" s="1"/>
  <c r="K73" i="1"/>
  <c r="L73" i="1"/>
  <c r="L373" i="13" s="1"/>
  <c r="M73" i="1"/>
  <c r="M373" i="13" s="1"/>
  <c r="N73" i="1"/>
  <c r="N372" i="13" s="1"/>
  <c r="O73" i="1"/>
  <c r="O372" i="13" s="1"/>
  <c r="P73" i="1"/>
  <c r="P373" i="13" s="1"/>
  <c r="Q73" i="1"/>
  <c r="Q373" i="13" s="1"/>
  <c r="R73" i="1"/>
  <c r="R372" i="13" s="1"/>
  <c r="S73" i="1"/>
  <c r="S373" i="13" s="1"/>
  <c r="T73" i="1"/>
  <c r="T372" i="13" s="1"/>
  <c r="U73" i="1"/>
  <c r="V73" i="1"/>
  <c r="V372" i="13" s="1"/>
  <c r="W73" i="1"/>
  <c r="W372" i="13" s="1"/>
  <c r="X73" i="1"/>
  <c r="X372" i="13" s="1"/>
  <c r="Y73" i="1"/>
  <c r="Y373" i="13" s="1"/>
  <c r="Z73" i="1"/>
  <c r="AA73" i="1"/>
  <c r="AA373" i="13" s="1"/>
  <c r="AB73" i="1"/>
  <c r="AB373" i="13" s="1"/>
  <c r="AC73" i="1"/>
  <c r="AC373" i="13" s="1"/>
  <c r="AD73" i="1"/>
  <c r="AD373" i="13" s="1"/>
  <c r="AE73" i="1"/>
  <c r="AE373" i="13" s="1"/>
  <c r="AF73" i="1"/>
  <c r="AF373" i="13" s="1"/>
  <c r="AG73" i="1"/>
  <c r="AG373" i="13" s="1"/>
  <c r="AH73" i="1"/>
  <c r="AI73" i="1"/>
  <c r="AI373" i="13" s="1"/>
  <c r="AJ73" i="1"/>
  <c r="AJ373" i="13" s="1"/>
  <c r="AK73" i="1"/>
  <c r="AK373" i="13" s="1"/>
  <c r="AL73" i="1"/>
  <c r="AL373" i="13" s="1"/>
  <c r="AM73" i="1"/>
  <c r="AM373" i="13" s="1"/>
  <c r="AN73" i="1"/>
  <c r="AN373" i="13" s="1"/>
  <c r="AO73" i="1"/>
  <c r="AO373" i="13" s="1"/>
  <c r="AP73" i="1"/>
  <c r="AQ73" i="1"/>
  <c r="AQ373" i="13" s="1"/>
  <c r="AR73" i="1"/>
  <c r="AR373" i="13" s="1"/>
  <c r="AS73" i="1"/>
  <c r="AS373" i="13" s="1"/>
  <c r="AT73" i="1"/>
  <c r="AT373" i="13" s="1"/>
  <c r="AU73" i="1"/>
  <c r="AU373" i="13" s="1"/>
  <c r="AV73" i="1"/>
  <c r="AV373" i="13" s="1"/>
  <c r="AW73" i="1"/>
  <c r="AW373" i="13" s="1"/>
  <c r="AX73" i="1"/>
  <c r="AY73" i="1"/>
  <c r="AY373" i="13" s="1"/>
  <c r="AZ73" i="1"/>
  <c r="AZ373" i="13" s="1"/>
  <c r="BA73" i="1"/>
  <c r="BA373" i="13" s="1"/>
  <c r="BB73" i="1"/>
  <c r="BB373" i="13" s="1"/>
  <c r="BC73" i="1"/>
  <c r="BC373" i="13" s="1"/>
  <c r="BD73" i="1"/>
  <c r="BD373" i="13" s="1"/>
  <c r="BE73" i="1"/>
  <c r="BE373" i="13" s="1"/>
  <c r="B73" i="1"/>
  <c r="B373" i="13" s="1"/>
  <c r="B72" i="1"/>
  <c r="B372" i="13" s="1"/>
  <c r="F370" i="13" l="1"/>
  <c r="F71" i="1"/>
  <c r="B71" i="1"/>
  <c r="B371" i="13" s="1"/>
  <c r="C71" i="1"/>
  <c r="C371" i="13" s="1"/>
  <c r="D71" i="1"/>
  <c r="D371" i="13" s="1"/>
  <c r="E71" i="1"/>
  <c r="E370" i="13" s="1"/>
  <c r="G71" i="1"/>
  <c r="G370" i="13" s="1"/>
  <c r="H71" i="1"/>
  <c r="H370" i="13" s="1"/>
  <c r="I71" i="1"/>
  <c r="I370" i="13" s="1"/>
  <c r="J71" i="1"/>
  <c r="J370" i="13" s="1"/>
  <c r="K71" i="1"/>
  <c r="K370" i="13" s="1"/>
  <c r="L71" i="1"/>
  <c r="L371" i="13" s="1"/>
  <c r="M71" i="1"/>
  <c r="M371" i="13" s="1"/>
  <c r="N71" i="1"/>
  <c r="N370" i="13" s="1"/>
  <c r="O71" i="1"/>
  <c r="O370" i="13" s="1"/>
  <c r="P71" i="1"/>
  <c r="P371" i="13" s="1"/>
  <c r="Q71" i="1"/>
  <c r="Q371" i="13" s="1"/>
  <c r="R71" i="1"/>
  <c r="R370" i="13" s="1"/>
  <c r="S71" i="1"/>
  <c r="S371" i="13" s="1"/>
  <c r="T71" i="1"/>
  <c r="T370" i="13" s="1"/>
  <c r="U71" i="1"/>
  <c r="V71" i="1"/>
  <c r="V370" i="13" s="1"/>
  <c r="W71" i="1"/>
  <c r="W370" i="13" s="1"/>
  <c r="X71" i="1"/>
  <c r="X370" i="13" s="1"/>
  <c r="Y71" i="1"/>
  <c r="Y371" i="13" s="1"/>
  <c r="Z71" i="1"/>
  <c r="Z371" i="13" s="1"/>
  <c r="AA71" i="1"/>
  <c r="AA371" i="13" s="1"/>
  <c r="AB71" i="1"/>
  <c r="AB371" i="13" s="1"/>
  <c r="AC71" i="1"/>
  <c r="AC371" i="13" s="1"/>
  <c r="AD71" i="1"/>
  <c r="AD371" i="13" s="1"/>
  <c r="AE71" i="1"/>
  <c r="AE371" i="13" s="1"/>
  <c r="AF71" i="1"/>
  <c r="AF371" i="13" s="1"/>
  <c r="AG71" i="1"/>
  <c r="AG371" i="13" s="1"/>
  <c r="AH71" i="1"/>
  <c r="AH371" i="13" s="1"/>
  <c r="AI71" i="1"/>
  <c r="AI371" i="13" s="1"/>
  <c r="AJ71" i="1"/>
  <c r="AJ371" i="13" s="1"/>
  <c r="AK71" i="1"/>
  <c r="AK371" i="13" s="1"/>
  <c r="AL71" i="1"/>
  <c r="AL371" i="13" s="1"/>
  <c r="AM71" i="1"/>
  <c r="AM371" i="13" s="1"/>
  <c r="AN71" i="1"/>
  <c r="AN371" i="13" s="1"/>
  <c r="AO71" i="1"/>
  <c r="AO371" i="13" s="1"/>
  <c r="AP71" i="1"/>
  <c r="AP371" i="13" s="1"/>
  <c r="AQ71" i="1"/>
  <c r="AQ371" i="13" s="1"/>
  <c r="AR71" i="1"/>
  <c r="AR371" i="13" s="1"/>
  <c r="AS71" i="1"/>
  <c r="AS371" i="13" s="1"/>
  <c r="AT71" i="1"/>
  <c r="AT371" i="13" s="1"/>
  <c r="AU71" i="1"/>
  <c r="AU371" i="13" s="1"/>
  <c r="AV71" i="1"/>
  <c r="AV371" i="13" s="1"/>
  <c r="AW71" i="1"/>
  <c r="AW371" i="13" s="1"/>
  <c r="AX71" i="1"/>
  <c r="AX371" i="13" s="1"/>
  <c r="AY71" i="1"/>
  <c r="AY371" i="13" s="1"/>
  <c r="AZ71" i="1"/>
  <c r="AZ371" i="13" s="1"/>
  <c r="BA71" i="1"/>
  <c r="BA371" i="13" s="1"/>
  <c r="BB71" i="1"/>
  <c r="BB371" i="13" s="1"/>
  <c r="BC71" i="1"/>
  <c r="BC371" i="13" s="1"/>
  <c r="BD71" i="1"/>
  <c r="BD371" i="13" s="1"/>
  <c r="BE71" i="1"/>
  <c r="BE371" i="13" s="1"/>
  <c r="Q360" i="13" l="1"/>
  <c r="Q361" i="13"/>
  <c r="Q359" i="13"/>
  <c r="C69" i="1"/>
  <c r="D69" i="1"/>
  <c r="E69" i="1"/>
  <c r="F69" i="1"/>
  <c r="G69" i="1"/>
  <c r="H69" i="1"/>
  <c r="I69" i="1"/>
  <c r="J69" i="1"/>
  <c r="J368" i="13" s="1"/>
  <c r="K69" i="1"/>
  <c r="L69" i="1"/>
  <c r="M69" i="1"/>
  <c r="N69" i="1"/>
  <c r="O69" i="1"/>
  <c r="P69" i="1"/>
  <c r="Q69" i="1"/>
  <c r="Q369" i="13" s="1"/>
  <c r="R69" i="1"/>
  <c r="R368" i="13" s="1"/>
  <c r="S69" i="1"/>
  <c r="T69" i="1"/>
  <c r="U69" i="1"/>
  <c r="V69" i="1"/>
  <c r="W69" i="1"/>
  <c r="X69" i="1"/>
  <c r="Y69" i="1"/>
  <c r="Z69" i="1"/>
  <c r="Z369" i="13" s="1"/>
  <c r="AA69" i="1"/>
  <c r="AB69" i="1"/>
  <c r="AC69" i="1"/>
  <c r="AD69" i="1"/>
  <c r="AE69" i="1"/>
  <c r="AF69" i="1"/>
  <c r="AG69" i="1"/>
  <c r="AH69" i="1"/>
  <c r="AH369" i="13" s="1"/>
  <c r="AI69" i="1"/>
  <c r="AJ69" i="1"/>
  <c r="AK69" i="1"/>
  <c r="AL69" i="1"/>
  <c r="AM69" i="1"/>
  <c r="AN69" i="1"/>
  <c r="AO69" i="1"/>
  <c r="AP69" i="1"/>
  <c r="AP369" i="13" s="1"/>
  <c r="AQ69" i="1"/>
  <c r="AR69" i="1"/>
  <c r="AS69" i="1"/>
  <c r="AT69" i="1"/>
  <c r="AU69" i="1"/>
  <c r="AV69" i="1"/>
  <c r="AW69" i="1"/>
  <c r="AX69" i="1"/>
  <c r="AX369" i="13" s="1"/>
  <c r="AY69" i="1"/>
  <c r="AZ69" i="1"/>
  <c r="BA69" i="1"/>
  <c r="BB69" i="1"/>
  <c r="BC69" i="1"/>
  <c r="BC369" i="13" s="1"/>
  <c r="BD69" i="1"/>
  <c r="BE69" i="1"/>
  <c r="C70" i="1"/>
  <c r="C370" i="13" s="1"/>
  <c r="D70" i="1"/>
  <c r="D370" i="13" s="1"/>
  <c r="E70" i="1"/>
  <c r="F70" i="1"/>
  <c r="G70" i="1"/>
  <c r="H70" i="1"/>
  <c r="H369" i="13" s="1"/>
  <c r="I70" i="1"/>
  <c r="J70" i="1"/>
  <c r="K70" i="1"/>
  <c r="K369" i="13" s="1"/>
  <c r="L70" i="1"/>
  <c r="L370" i="13" s="1"/>
  <c r="M70" i="1"/>
  <c r="M370" i="13" s="1"/>
  <c r="N70" i="1"/>
  <c r="N369" i="13" s="1"/>
  <c r="O70" i="1"/>
  <c r="P70" i="1"/>
  <c r="P370" i="13" s="1"/>
  <c r="Q70" i="1"/>
  <c r="Q370" i="13" s="1"/>
  <c r="R70" i="1"/>
  <c r="R369" i="13" s="1"/>
  <c r="S70" i="1"/>
  <c r="S370" i="13" s="1"/>
  <c r="T70" i="1"/>
  <c r="U70" i="1"/>
  <c r="V70" i="1"/>
  <c r="V369" i="13" s="1"/>
  <c r="W70" i="1"/>
  <c r="X70" i="1"/>
  <c r="X369" i="13" s="1"/>
  <c r="Y70" i="1"/>
  <c r="Y370" i="13" s="1"/>
  <c r="Z70" i="1"/>
  <c r="Z370" i="13" s="1"/>
  <c r="AA70" i="1"/>
  <c r="AA370" i="13" s="1"/>
  <c r="AB70" i="1"/>
  <c r="AB370" i="13" s="1"/>
  <c r="AC70" i="1"/>
  <c r="AC370" i="13" s="1"/>
  <c r="AD70" i="1"/>
  <c r="AD370" i="13" s="1"/>
  <c r="AE70" i="1"/>
  <c r="AE370" i="13" s="1"/>
  <c r="AF70" i="1"/>
  <c r="AF370" i="13" s="1"/>
  <c r="AG70" i="1"/>
  <c r="AG370" i="13" s="1"/>
  <c r="AH70" i="1"/>
  <c r="AH370" i="13" s="1"/>
  <c r="AI70" i="1"/>
  <c r="AI370" i="13" s="1"/>
  <c r="AJ70" i="1"/>
  <c r="AJ370" i="13" s="1"/>
  <c r="AK70" i="1"/>
  <c r="AK370" i="13" s="1"/>
  <c r="AL70" i="1"/>
  <c r="AL370" i="13" s="1"/>
  <c r="AM70" i="1"/>
  <c r="AM370" i="13" s="1"/>
  <c r="AN70" i="1"/>
  <c r="AN370" i="13" s="1"/>
  <c r="AO70" i="1"/>
  <c r="AO370" i="13" s="1"/>
  <c r="AP70" i="1"/>
  <c r="AP370" i="13" s="1"/>
  <c r="AQ70" i="1"/>
  <c r="AQ370" i="13" s="1"/>
  <c r="AR70" i="1"/>
  <c r="AR370" i="13" s="1"/>
  <c r="AS70" i="1"/>
  <c r="AS370" i="13" s="1"/>
  <c r="AT70" i="1"/>
  <c r="AT370" i="13" s="1"/>
  <c r="AU70" i="1"/>
  <c r="AU370" i="13" s="1"/>
  <c r="AV70" i="1"/>
  <c r="AV370" i="13" s="1"/>
  <c r="AW70" i="1"/>
  <c r="AW370" i="13" s="1"/>
  <c r="AX70" i="1"/>
  <c r="AX370" i="13" s="1"/>
  <c r="AY70" i="1"/>
  <c r="AY370" i="13" s="1"/>
  <c r="AZ70" i="1"/>
  <c r="AZ370" i="13" s="1"/>
  <c r="BA70" i="1"/>
  <c r="BA370" i="13" s="1"/>
  <c r="BB70" i="1"/>
  <c r="BB370" i="13" s="1"/>
  <c r="BC70" i="1"/>
  <c r="BC370" i="13" s="1"/>
  <c r="BD70" i="1"/>
  <c r="BD370" i="13" s="1"/>
  <c r="BE70" i="1"/>
  <c r="BE370" i="13" s="1"/>
  <c r="B70" i="1"/>
  <c r="B370" i="13" s="1"/>
  <c r="B69" i="1"/>
  <c r="B369" i="13" s="1"/>
  <c r="I368" i="13"/>
  <c r="Y369" i="13"/>
  <c r="AG369" i="13"/>
  <c r="AO369" i="13"/>
  <c r="AW369" i="13"/>
  <c r="BA369" i="13"/>
  <c r="BE369" i="13"/>
  <c r="F367" i="13"/>
  <c r="E368" i="13"/>
  <c r="F368" i="13"/>
  <c r="G368" i="13"/>
  <c r="H368" i="13"/>
  <c r="K368" i="13"/>
  <c r="N368" i="13"/>
  <c r="O368" i="13"/>
  <c r="T368" i="13"/>
  <c r="V368" i="13"/>
  <c r="W368" i="13"/>
  <c r="X368" i="13"/>
  <c r="C369" i="13"/>
  <c r="D369" i="13"/>
  <c r="E369" i="13"/>
  <c r="F369" i="13"/>
  <c r="G369" i="13"/>
  <c r="I369" i="13"/>
  <c r="J369" i="13"/>
  <c r="L369" i="13"/>
  <c r="M369" i="13"/>
  <c r="O369" i="13"/>
  <c r="P369" i="13"/>
  <c r="S369" i="13"/>
  <c r="T369" i="13"/>
  <c r="W369" i="13"/>
  <c r="AA369" i="13"/>
  <c r="AB369" i="13"/>
  <c r="AC369" i="13"/>
  <c r="AD369" i="13"/>
  <c r="AE369" i="13"/>
  <c r="AF369" i="13"/>
  <c r="AI369" i="13"/>
  <c r="AJ369" i="13"/>
  <c r="AK369" i="13"/>
  <c r="AL369" i="13"/>
  <c r="AM369" i="13"/>
  <c r="AN369" i="13"/>
  <c r="AQ369" i="13"/>
  <c r="AR369" i="13"/>
  <c r="AS369" i="13"/>
  <c r="AT369" i="13"/>
  <c r="AU369" i="13"/>
  <c r="AV369" i="13"/>
  <c r="AY369" i="13"/>
  <c r="AZ369" i="13"/>
  <c r="BB369" i="13"/>
  <c r="BD369" i="13"/>
  <c r="BC302" i="13"/>
  <c r="BD302" i="13"/>
  <c r="BE302" i="13"/>
  <c r="BC303" i="13"/>
  <c r="BD303" i="13"/>
  <c r="BE303" i="13"/>
  <c r="BC304" i="13"/>
  <c r="BD304" i="13"/>
  <c r="BE304" i="13"/>
  <c r="BC305" i="13"/>
  <c r="BD305" i="13"/>
  <c r="BE305" i="13"/>
  <c r="BC306" i="13"/>
  <c r="BD306" i="13"/>
  <c r="BE306" i="13"/>
  <c r="BC307" i="13"/>
  <c r="BD307" i="13"/>
  <c r="BE307" i="13"/>
  <c r="BC308" i="13"/>
  <c r="BD308" i="13"/>
  <c r="BE308" i="13"/>
  <c r="BC309" i="13"/>
  <c r="BD309" i="13"/>
  <c r="BE309" i="13"/>
  <c r="BC310" i="13"/>
  <c r="BD310" i="13"/>
  <c r="BE310" i="13"/>
  <c r="BC311" i="13"/>
  <c r="BD311" i="13"/>
  <c r="BE311" i="13"/>
  <c r="BC312" i="13"/>
  <c r="BD312" i="13"/>
  <c r="BE312" i="13"/>
  <c r="BC313" i="13"/>
  <c r="BD313" i="13"/>
  <c r="BE313" i="13"/>
  <c r="BC314" i="13"/>
  <c r="BD314" i="13"/>
  <c r="BE314" i="13"/>
  <c r="BC315" i="13"/>
  <c r="BD315" i="13"/>
  <c r="BE315" i="13"/>
  <c r="BC316" i="13"/>
  <c r="BD316" i="13"/>
  <c r="BE316" i="13"/>
  <c r="BC317" i="13"/>
  <c r="BD317" i="13"/>
  <c r="BE317" i="13"/>
  <c r="BC318" i="13"/>
  <c r="BD318" i="13"/>
  <c r="BE318" i="13"/>
  <c r="BC319" i="13"/>
  <c r="BD319" i="13"/>
  <c r="BE319" i="13"/>
  <c r="BC320" i="13"/>
  <c r="BD320" i="13"/>
  <c r="BE320" i="13"/>
  <c r="BC321" i="13"/>
  <c r="BD321" i="13"/>
  <c r="BE321" i="13"/>
  <c r="BC322" i="13"/>
  <c r="BD322" i="13"/>
  <c r="BE322" i="13"/>
  <c r="BC323" i="13"/>
  <c r="BD323" i="13"/>
  <c r="BE323" i="13"/>
  <c r="BC324" i="13"/>
  <c r="BD324" i="13"/>
  <c r="BE324" i="13"/>
  <c r="BC325" i="13"/>
  <c r="BD325" i="13"/>
  <c r="BE325" i="13"/>
  <c r="BC326" i="13"/>
  <c r="BD326" i="13"/>
  <c r="BE326" i="13"/>
  <c r="BC327" i="13"/>
  <c r="BD327" i="13"/>
  <c r="BE327" i="13"/>
  <c r="BC328" i="13"/>
  <c r="BD328" i="13"/>
  <c r="BE328" i="13"/>
  <c r="BC329" i="13"/>
  <c r="BD329" i="13"/>
  <c r="BE329" i="13"/>
  <c r="BC330" i="13"/>
  <c r="BD330" i="13"/>
  <c r="BE330" i="13"/>
  <c r="BC331" i="13"/>
  <c r="BD331" i="13"/>
  <c r="BE331" i="13"/>
  <c r="BC332" i="13"/>
  <c r="BD332" i="13"/>
  <c r="BE332" i="13"/>
  <c r="BC333" i="13"/>
  <c r="BD333" i="13"/>
  <c r="BE333" i="13"/>
  <c r="BC334" i="13"/>
  <c r="BD334" i="13"/>
  <c r="BE334" i="13"/>
  <c r="BC335" i="13"/>
  <c r="BD335" i="13"/>
  <c r="BE335" i="13"/>
  <c r="BC336" i="13"/>
  <c r="BD336" i="13"/>
  <c r="BE336" i="13"/>
  <c r="BC337" i="13"/>
  <c r="BD337" i="13"/>
  <c r="BE337" i="13"/>
  <c r="BC338" i="13"/>
  <c r="BD338" i="13"/>
  <c r="BE338" i="13"/>
  <c r="BC339" i="13"/>
  <c r="BD339" i="13"/>
  <c r="BE339" i="13"/>
  <c r="BC340" i="13"/>
  <c r="BD340" i="13"/>
  <c r="BE340" i="13"/>
  <c r="BC341" i="13"/>
  <c r="BD341" i="13"/>
  <c r="BE341" i="13"/>
  <c r="BC342" i="13"/>
  <c r="BD342" i="13"/>
  <c r="BE342" i="13"/>
  <c r="BC343" i="13"/>
  <c r="BD343" i="13"/>
  <c r="BE343" i="13"/>
  <c r="BC344" i="13"/>
  <c r="BD344" i="13"/>
  <c r="BE344" i="13"/>
  <c r="BC345" i="13"/>
  <c r="BD345" i="13"/>
  <c r="BE345" i="13"/>
  <c r="BC346" i="13"/>
  <c r="BD346" i="13"/>
  <c r="BE346" i="13"/>
  <c r="BC347" i="13"/>
  <c r="BD347" i="13"/>
  <c r="BE347" i="13"/>
  <c r="BC348" i="13"/>
  <c r="BD348" i="13"/>
  <c r="BE348" i="13"/>
  <c r="BC349" i="13"/>
  <c r="BD349" i="13"/>
  <c r="BE349" i="13"/>
  <c r="BC351" i="13"/>
  <c r="BE353" i="13"/>
  <c r="BD356" i="13"/>
  <c r="BC359" i="13"/>
  <c r="BE361" i="13"/>
  <c r="BC50" i="1"/>
  <c r="BC350" i="13" s="1"/>
  <c r="BD50" i="1"/>
  <c r="BD350" i="13" s="1"/>
  <c r="BE50" i="1"/>
  <c r="BE350" i="13" s="1"/>
  <c r="BC51" i="1"/>
  <c r="BD51" i="1"/>
  <c r="BD351" i="13" s="1"/>
  <c r="BE51" i="1"/>
  <c r="BE351" i="13" s="1"/>
  <c r="BC52" i="1"/>
  <c r="BC352" i="13" s="1"/>
  <c r="BD52" i="1"/>
  <c r="BD352" i="13" s="1"/>
  <c r="BE52" i="1"/>
  <c r="BE352" i="13" s="1"/>
  <c r="BC53" i="1"/>
  <c r="BC353" i="13" s="1"/>
  <c r="BD53" i="1"/>
  <c r="BD353" i="13" s="1"/>
  <c r="BE53" i="1"/>
  <c r="BC54" i="1"/>
  <c r="BC354" i="13" s="1"/>
  <c r="BD54" i="1"/>
  <c r="BD354" i="13" s="1"/>
  <c r="BE54" i="1"/>
  <c r="BE354" i="13" s="1"/>
  <c r="BC55" i="1"/>
  <c r="BC355" i="13" s="1"/>
  <c r="BD55" i="1"/>
  <c r="BD355" i="13" s="1"/>
  <c r="BE55" i="1"/>
  <c r="BE355" i="13" s="1"/>
  <c r="BC56" i="1"/>
  <c r="BC356" i="13" s="1"/>
  <c r="BD56" i="1"/>
  <c r="BE56" i="1"/>
  <c r="BE356" i="13" s="1"/>
  <c r="BC57" i="1"/>
  <c r="BC357" i="13" s="1"/>
  <c r="BD57" i="1"/>
  <c r="BD357" i="13" s="1"/>
  <c r="BE57" i="1"/>
  <c r="BE357" i="13" s="1"/>
  <c r="BC58" i="1"/>
  <c r="BC358" i="13" s="1"/>
  <c r="BD58" i="1"/>
  <c r="BD358" i="13" s="1"/>
  <c r="BE58" i="1"/>
  <c r="BE358" i="13" s="1"/>
  <c r="BC59" i="1"/>
  <c r="BD59" i="1"/>
  <c r="BD359" i="13" s="1"/>
  <c r="BE59" i="1"/>
  <c r="BE359" i="13" s="1"/>
  <c r="BC60" i="1"/>
  <c r="BC360" i="13" s="1"/>
  <c r="BD60" i="1"/>
  <c r="BD360" i="13" s="1"/>
  <c r="BE60" i="1"/>
  <c r="BE360" i="13" s="1"/>
  <c r="BC61" i="1"/>
  <c r="BC361" i="13" s="1"/>
  <c r="BD61" i="1"/>
  <c r="BD361" i="13" s="1"/>
  <c r="BE61" i="1"/>
  <c r="BC62" i="1"/>
  <c r="BC362" i="13" s="1"/>
  <c r="BD62" i="1"/>
  <c r="BD362" i="13" s="1"/>
  <c r="BE62" i="1"/>
  <c r="BE362" i="13" s="1"/>
  <c r="BC63" i="1"/>
  <c r="BC363" i="13" s="1"/>
  <c r="BD63" i="1"/>
  <c r="BD363" i="13" s="1"/>
  <c r="BE63" i="1"/>
  <c r="BE363" i="13" s="1"/>
  <c r="BC64" i="1"/>
  <c r="BC364" i="13" s="1"/>
  <c r="BD64" i="1"/>
  <c r="BD364" i="13" s="1"/>
  <c r="BE64" i="1"/>
  <c r="BE364" i="13" s="1"/>
  <c r="BC65" i="1"/>
  <c r="BC365" i="13" s="1"/>
  <c r="BD65" i="1"/>
  <c r="BD365" i="13" s="1"/>
  <c r="BE65" i="1"/>
  <c r="BE365" i="13" s="1"/>
  <c r="BC66" i="1"/>
  <c r="BC366" i="13" s="1"/>
  <c r="BD66" i="1"/>
  <c r="BD366" i="13" s="1"/>
  <c r="BE66" i="1"/>
  <c r="BE366" i="13" s="1"/>
  <c r="BC67" i="1"/>
  <c r="BC367" i="13" s="1"/>
  <c r="BD67" i="1"/>
  <c r="BD367" i="13" s="1"/>
  <c r="BE67" i="1"/>
  <c r="BE367" i="13" s="1"/>
  <c r="BC68" i="1"/>
  <c r="BC368" i="13" s="1"/>
  <c r="BD68" i="1"/>
  <c r="BD368" i="13" s="1"/>
  <c r="BE68" i="1"/>
  <c r="BE368" i="13" s="1"/>
  <c r="C68" i="1"/>
  <c r="C368" i="13" s="1"/>
  <c r="D68" i="1"/>
  <c r="D368" i="13" s="1"/>
  <c r="E68" i="1"/>
  <c r="E367" i="13" s="1"/>
  <c r="F68" i="1"/>
  <c r="G68" i="1"/>
  <c r="G367" i="13" s="1"/>
  <c r="H68" i="1"/>
  <c r="H367" i="13" s="1"/>
  <c r="I68" i="1"/>
  <c r="I367" i="13" s="1"/>
  <c r="J68" i="1"/>
  <c r="J367" i="13" s="1"/>
  <c r="K68" i="1"/>
  <c r="K367" i="13" s="1"/>
  <c r="L68" i="1"/>
  <c r="L368" i="13" s="1"/>
  <c r="M68" i="1"/>
  <c r="M368" i="13" s="1"/>
  <c r="N68" i="1"/>
  <c r="N367" i="13" s="1"/>
  <c r="O68" i="1"/>
  <c r="O367" i="13" s="1"/>
  <c r="P68" i="1"/>
  <c r="P368" i="13" s="1"/>
  <c r="Q68" i="1"/>
  <c r="Q368" i="13" s="1"/>
  <c r="R68" i="1"/>
  <c r="R367" i="13" s="1"/>
  <c r="S68" i="1"/>
  <c r="S368" i="13" s="1"/>
  <c r="T68" i="1"/>
  <c r="T367" i="13" s="1"/>
  <c r="U68" i="1"/>
  <c r="V68" i="1"/>
  <c r="V367" i="13" s="1"/>
  <c r="W68" i="1"/>
  <c r="W367" i="13" s="1"/>
  <c r="X68" i="1"/>
  <c r="X367" i="13" s="1"/>
  <c r="Y68" i="1"/>
  <c r="Y368" i="13" s="1"/>
  <c r="Z68" i="1"/>
  <c r="Z368" i="13" s="1"/>
  <c r="AA68" i="1"/>
  <c r="AA368" i="13" s="1"/>
  <c r="AB68" i="1"/>
  <c r="AB368" i="13" s="1"/>
  <c r="AC68" i="1"/>
  <c r="AC368" i="13" s="1"/>
  <c r="AD68" i="1"/>
  <c r="AD368" i="13" s="1"/>
  <c r="AE68" i="1"/>
  <c r="AE368" i="13" s="1"/>
  <c r="AF68" i="1"/>
  <c r="AF368" i="13" s="1"/>
  <c r="AG68" i="1"/>
  <c r="AG368" i="13" s="1"/>
  <c r="AH68" i="1"/>
  <c r="AH368" i="13" s="1"/>
  <c r="AI68" i="1"/>
  <c r="AI368" i="13" s="1"/>
  <c r="AJ68" i="1"/>
  <c r="AJ368" i="13" s="1"/>
  <c r="AK68" i="1"/>
  <c r="AK368" i="13" s="1"/>
  <c r="AL68" i="1"/>
  <c r="AL368" i="13" s="1"/>
  <c r="AM68" i="1"/>
  <c r="AM368" i="13" s="1"/>
  <c r="AN68" i="1"/>
  <c r="AN368" i="13" s="1"/>
  <c r="AO68" i="1"/>
  <c r="AO368" i="13" s="1"/>
  <c r="AP68" i="1"/>
  <c r="AP368" i="13" s="1"/>
  <c r="AQ68" i="1"/>
  <c r="AQ368" i="13" s="1"/>
  <c r="AR68" i="1"/>
  <c r="AR368" i="13" s="1"/>
  <c r="AS68" i="1"/>
  <c r="AS368" i="13" s="1"/>
  <c r="AT68" i="1"/>
  <c r="AT368" i="13" s="1"/>
  <c r="AU68" i="1"/>
  <c r="AU368" i="13" s="1"/>
  <c r="AV68" i="1"/>
  <c r="AV368" i="13" s="1"/>
  <c r="AW68" i="1"/>
  <c r="AW368" i="13" s="1"/>
  <c r="AX68" i="1"/>
  <c r="AX368" i="13" s="1"/>
  <c r="AY68" i="1"/>
  <c r="AY368" i="13" s="1"/>
  <c r="AZ68" i="1"/>
  <c r="AZ368" i="13" s="1"/>
  <c r="BA68" i="1"/>
  <c r="BA368" i="13" s="1"/>
  <c r="BB68" i="1"/>
  <c r="BB368" i="13" s="1"/>
  <c r="B68" i="1"/>
  <c r="B368" i="13" s="1"/>
  <c r="P62" i="1" l="1"/>
  <c r="Q62" i="1"/>
  <c r="Q362" i="13" s="1"/>
  <c r="R62" i="1"/>
  <c r="S62" i="1"/>
  <c r="S362" i="13" s="1"/>
  <c r="T62" i="1"/>
  <c r="U62" i="1"/>
  <c r="V62" i="1"/>
  <c r="W62" i="1"/>
  <c r="W361" i="13" s="1"/>
  <c r="X62" i="1"/>
  <c r="Y62" i="1"/>
  <c r="Z62" i="1"/>
  <c r="AA62" i="1"/>
  <c r="AA362" i="13" s="1"/>
  <c r="AB62" i="1"/>
  <c r="AC62" i="1"/>
  <c r="AD62" i="1"/>
  <c r="AE62" i="1"/>
  <c r="AE362" i="13" s="1"/>
  <c r="AF62" i="1"/>
  <c r="AG62" i="1"/>
  <c r="AH62" i="1"/>
  <c r="AI62" i="1"/>
  <c r="AI362" i="13" s="1"/>
  <c r="AJ62" i="1"/>
  <c r="AK62" i="1"/>
  <c r="AL62" i="1"/>
  <c r="AM62" i="1"/>
  <c r="AM362" i="13" s="1"/>
  <c r="AN62" i="1"/>
  <c r="AO62" i="1"/>
  <c r="AP62" i="1"/>
  <c r="AQ62" i="1"/>
  <c r="AQ362" i="13" s="1"/>
  <c r="AR62" i="1"/>
  <c r="AS62" i="1"/>
  <c r="AT62" i="1"/>
  <c r="AU62" i="1"/>
  <c r="AU362" i="13" s="1"/>
  <c r="AV62" i="1"/>
  <c r="AW62" i="1"/>
  <c r="AX62" i="1"/>
  <c r="AY62" i="1"/>
  <c r="AY362" i="13" s="1"/>
  <c r="AZ62" i="1"/>
  <c r="BA62" i="1"/>
  <c r="BB62" i="1"/>
  <c r="P63" i="1"/>
  <c r="P363" i="13" s="1"/>
  <c r="Q63" i="1"/>
  <c r="Q363" i="13" s="1"/>
  <c r="R63" i="1"/>
  <c r="S63" i="1"/>
  <c r="T63" i="1"/>
  <c r="T362" i="13" s="1"/>
  <c r="U63" i="1"/>
  <c r="V63" i="1"/>
  <c r="W63" i="1"/>
  <c r="X63" i="1"/>
  <c r="X362" i="13" s="1"/>
  <c r="Y63" i="1"/>
  <c r="Z63" i="1"/>
  <c r="AA63" i="1"/>
  <c r="AB63" i="1"/>
  <c r="AB363" i="13" s="1"/>
  <c r="AC63" i="1"/>
  <c r="AD63" i="1"/>
  <c r="AE63" i="1"/>
  <c r="AF63" i="1"/>
  <c r="AF363" i="13" s="1"/>
  <c r="AG63" i="1"/>
  <c r="AH63" i="1"/>
  <c r="AI63" i="1"/>
  <c r="AJ63" i="1"/>
  <c r="AJ363" i="13" s="1"/>
  <c r="AK63" i="1"/>
  <c r="AL63" i="1"/>
  <c r="AM63" i="1"/>
  <c r="AN63" i="1"/>
  <c r="AN363" i="13" s="1"/>
  <c r="AO63" i="1"/>
  <c r="AP63" i="1"/>
  <c r="AQ63" i="1"/>
  <c r="AR63" i="1"/>
  <c r="AR363" i="13" s="1"/>
  <c r="AS63" i="1"/>
  <c r="AT63" i="1"/>
  <c r="AU63" i="1"/>
  <c r="AV63" i="1"/>
  <c r="AV363" i="13" s="1"/>
  <c r="AW63" i="1"/>
  <c r="AX63" i="1"/>
  <c r="AY63" i="1"/>
  <c r="AZ63" i="1"/>
  <c r="AZ363" i="13" s="1"/>
  <c r="BA63" i="1"/>
  <c r="BB63" i="1"/>
  <c r="P64" i="1"/>
  <c r="Q64" i="1"/>
  <c r="Q364" i="13" s="1"/>
  <c r="R64" i="1"/>
  <c r="S64" i="1"/>
  <c r="T64" i="1"/>
  <c r="U64" i="1"/>
  <c r="V64" i="1"/>
  <c r="V363" i="13" s="1"/>
  <c r="W64" i="1"/>
  <c r="X64" i="1"/>
  <c r="Y64" i="1"/>
  <c r="Y364" i="13" s="1"/>
  <c r="Z64" i="1"/>
  <c r="AA64" i="1"/>
  <c r="AB64" i="1"/>
  <c r="AC64" i="1"/>
  <c r="AC364" i="13" s="1"/>
  <c r="AD64" i="1"/>
  <c r="AE64" i="1"/>
  <c r="AF64" i="1"/>
  <c r="AG64" i="1"/>
  <c r="AG364" i="13" s="1"/>
  <c r="AH64" i="1"/>
  <c r="AI64" i="1"/>
  <c r="AJ64" i="1"/>
  <c r="AK64" i="1"/>
  <c r="AK364" i="13" s="1"/>
  <c r="AL64" i="1"/>
  <c r="AL364" i="13" s="1"/>
  <c r="AM64" i="1"/>
  <c r="AN64" i="1"/>
  <c r="AO64" i="1"/>
  <c r="AO364" i="13" s="1"/>
  <c r="AP64" i="1"/>
  <c r="AQ64" i="1"/>
  <c r="AR64" i="1"/>
  <c r="AS64" i="1"/>
  <c r="AS364" i="13" s="1"/>
  <c r="AT64" i="1"/>
  <c r="AT364" i="13" s="1"/>
  <c r="AU64" i="1"/>
  <c r="AV64" i="1"/>
  <c r="AW64" i="1"/>
  <c r="AW364" i="13" s="1"/>
  <c r="AX64" i="1"/>
  <c r="AY64" i="1"/>
  <c r="AZ64" i="1"/>
  <c r="BA64" i="1"/>
  <c r="BA364" i="13" s="1"/>
  <c r="BB64" i="1"/>
  <c r="BB364" i="13" s="1"/>
  <c r="P65" i="1"/>
  <c r="Q65" i="1"/>
  <c r="Q365" i="13" s="1"/>
  <c r="R65" i="1"/>
  <c r="R364" i="13" s="1"/>
  <c r="S65" i="1"/>
  <c r="T65" i="1"/>
  <c r="U65" i="1"/>
  <c r="V65" i="1"/>
  <c r="V364" i="13" s="1"/>
  <c r="W65" i="1"/>
  <c r="W364" i="13" s="1"/>
  <c r="X65" i="1"/>
  <c r="X364" i="13" s="1"/>
  <c r="Y65" i="1"/>
  <c r="Z65" i="1"/>
  <c r="Z365" i="13" s="1"/>
  <c r="AA65" i="1"/>
  <c r="AB65" i="1"/>
  <c r="AB365" i="13" s="1"/>
  <c r="AC65" i="1"/>
  <c r="AD65" i="1"/>
  <c r="AD365" i="13" s="1"/>
  <c r="AE65" i="1"/>
  <c r="AE365" i="13" s="1"/>
  <c r="AF65" i="1"/>
  <c r="AF365" i="13" s="1"/>
  <c r="AG65" i="1"/>
  <c r="AH65" i="1"/>
  <c r="AH365" i="13" s="1"/>
  <c r="AI65" i="1"/>
  <c r="AJ65" i="1"/>
  <c r="AJ365" i="13" s="1"/>
  <c r="AK65" i="1"/>
  <c r="AL65" i="1"/>
  <c r="AL365" i="13" s="1"/>
  <c r="AM65" i="1"/>
  <c r="AM365" i="13" s="1"/>
  <c r="AN65" i="1"/>
  <c r="AN365" i="13" s="1"/>
  <c r="AO65" i="1"/>
  <c r="AP65" i="1"/>
  <c r="AP365" i="13" s="1"/>
  <c r="AQ65" i="1"/>
  <c r="AR65" i="1"/>
  <c r="AR365" i="13" s="1"/>
  <c r="AS65" i="1"/>
  <c r="AT65" i="1"/>
  <c r="AT365" i="13" s="1"/>
  <c r="AU65" i="1"/>
  <c r="AU365" i="13" s="1"/>
  <c r="AV65" i="1"/>
  <c r="AV365" i="13" s="1"/>
  <c r="AW65" i="1"/>
  <c r="AX65" i="1"/>
  <c r="AX365" i="13" s="1"/>
  <c r="AY65" i="1"/>
  <c r="AZ65" i="1"/>
  <c r="AZ365" i="13" s="1"/>
  <c r="BA65" i="1"/>
  <c r="BB65" i="1"/>
  <c r="BB365" i="13" s="1"/>
  <c r="P66" i="1"/>
  <c r="P366" i="13" s="1"/>
  <c r="Q66" i="1"/>
  <c r="Q366" i="13" s="1"/>
  <c r="R66" i="1"/>
  <c r="S66" i="1"/>
  <c r="S366" i="13" s="1"/>
  <c r="T66" i="1"/>
  <c r="U66" i="1"/>
  <c r="V66" i="1"/>
  <c r="W66" i="1"/>
  <c r="W365" i="13" s="1"/>
  <c r="X66" i="1"/>
  <c r="X365" i="13" s="1"/>
  <c r="Y66" i="1"/>
  <c r="Y366" i="13" s="1"/>
  <c r="Z66" i="1"/>
  <c r="AA66" i="1"/>
  <c r="AA366" i="13" s="1"/>
  <c r="AB66" i="1"/>
  <c r="AC66" i="1"/>
  <c r="AC366" i="13" s="1"/>
  <c r="AD66" i="1"/>
  <c r="AE66" i="1"/>
  <c r="AE366" i="13" s="1"/>
  <c r="AF66" i="1"/>
  <c r="AG66" i="1"/>
  <c r="AG366" i="13" s="1"/>
  <c r="AH66" i="1"/>
  <c r="AI66" i="1"/>
  <c r="AI366" i="13" s="1"/>
  <c r="AJ66" i="1"/>
  <c r="AK66" i="1"/>
  <c r="AK366" i="13" s="1"/>
  <c r="AL66" i="1"/>
  <c r="AM66" i="1"/>
  <c r="AM366" i="13" s="1"/>
  <c r="AN66" i="1"/>
  <c r="AN366" i="13" s="1"/>
  <c r="AO66" i="1"/>
  <c r="AO366" i="13" s="1"/>
  <c r="AP66" i="1"/>
  <c r="AQ66" i="1"/>
  <c r="AQ366" i="13" s="1"/>
  <c r="AR66" i="1"/>
  <c r="AS66" i="1"/>
  <c r="AS366" i="13" s="1"/>
  <c r="AT66" i="1"/>
  <c r="AU66" i="1"/>
  <c r="AU366" i="13" s="1"/>
  <c r="AV66" i="1"/>
  <c r="AV366" i="13" s="1"/>
  <c r="AW66" i="1"/>
  <c r="AW366" i="13" s="1"/>
  <c r="AX66" i="1"/>
  <c r="AY66" i="1"/>
  <c r="AY366" i="13" s="1"/>
  <c r="AZ66" i="1"/>
  <c r="BA66" i="1"/>
  <c r="BA366" i="13" s="1"/>
  <c r="BB66" i="1"/>
  <c r="P67" i="1"/>
  <c r="P367" i="13" s="1"/>
  <c r="Q67" i="1"/>
  <c r="Q367" i="13" s="1"/>
  <c r="R67" i="1"/>
  <c r="R366" i="13" s="1"/>
  <c r="S67" i="1"/>
  <c r="S367" i="13" s="1"/>
  <c r="T67" i="1"/>
  <c r="T366" i="13" s="1"/>
  <c r="U67" i="1"/>
  <c r="V67" i="1"/>
  <c r="W67" i="1"/>
  <c r="X67" i="1"/>
  <c r="X366" i="13" s="1"/>
  <c r="Y67" i="1"/>
  <c r="Y367" i="13" s="1"/>
  <c r="Z67" i="1"/>
  <c r="Z367" i="13" s="1"/>
  <c r="AA67" i="1"/>
  <c r="AA367" i="13" s="1"/>
  <c r="AB67" i="1"/>
  <c r="AB367" i="13" s="1"/>
  <c r="AC67" i="1"/>
  <c r="AC367" i="13" s="1"/>
  <c r="AD67" i="1"/>
  <c r="AD367" i="13" s="1"/>
  <c r="AE67" i="1"/>
  <c r="AE367" i="13" s="1"/>
  <c r="AF67" i="1"/>
  <c r="AF367" i="13" s="1"/>
  <c r="AG67" i="1"/>
  <c r="AG367" i="13" s="1"/>
  <c r="AH67" i="1"/>
  <c r="AH367" i="13" s="1"/>
  <c r="AI67" i="1"/>
  <c r="AI367" i="13" s="1"/>
  <c r="AJ67" i="1"/>
  <c r="AJ367" i="13" s="1"/>
  <c r="AK67" i="1"/>
  <c r="AK367" i="13" s="1"/>
  <c r="AL67" i="1"/>
  <c r="AL367" i="13" s="1"/>
  <c r="AM67" i="1"/>
  <c r="AM367" i="13" s="1"/>
  <c r="AN67" i="1"/>
  <c r="AN367" i="13" s="1"/>
  <c r="AO67" i="1"/>
  <c r="AO367" i="13" s="1"/>
  <c r="AP67" i="1"/>
  <c r="AP367" i="13" s="1"/>
  <c r="AQ67" i="1"/>
  <c r="AQ367" i="13" s="1"/>
  <c r="AR67" i="1"/>
  <c r="AR367" i="13" s="1"/>
  <c r="AS67" i="1"/>
  <c r="AS367" i="13" s="1"/>
  <c r="AT67" i="1"/>
  <c r="AT367" i="13" s="1"/>
  <c r="AU67" i="1"/>
  <c r="AU367" i="13" s="1"/>
  <c r="AV67" i="1"/>
  <c r="AV367" i="13" s="1"/>
  <c r="AW67" i="1"/>
  <c r="AW367" i="13" s="1"/>
  <c r="AX67" i="1"/>
  <c r="AX367" i="13" s="1"/>
  <c r="AY67" i="1"/>
  <c r="AY367" i="13" s="1"/>
  <c r="AZ67" i="1"/>
  <c r="AZ367" i="13" s="1"/>
  <c r="BA67" i="1"/>
  <c r="BA367" i="13" s="1"/>
  <c r="BB67" i="1"/>
  <c r="BB367" i="13" s="1"/>
  <c r="C62" i="1"/>
  <c r="D62" i="1"/>
  <c r="D362" i="13" s="1"/>
  <c r="E62" i="1"/>
  <c r="E361" i="13" s="1"/>
  <c r="F62" i="1"/>
  <c r="F359" i="13" s="1"/>
  <c r="G62" i="1"/>
  <c r="H62" i="1"/>
  <c r="H361" i="13" s="1"/>
  <c r="I62" i="1"/>
  <c r="J62" i="1"/>
  <c r="K62" i="1"/>
  <c r="L62" i="1"/>
  <c r="L362" i="13" s="1"/>
  <c r="M62" i="1"/>
  <c r="M362" i="13" s="1"/>
  <c r="N62" i="1"/>
  <c r="N361" i="13" s="1"/>
  <c r="O62" i="1"/>
  <c r="C63" i="1"/>
  <c r="C363" i="13" s="1"/>
  <c r="D63" i="1"/>
  <c r="E63" i="1"/>
  <c r="E362" i="13" s="1"/>
  <c r="F63" i="1"/>
  <c r="G63" i="1"/>
  <c r="G362" i="13" s="1"/>
  <c r="H63" i="1"/>
  <c r="H362" i="13" s="1"/>
  <c r="I63" i="1"/>
  <c r="I362" i="13" s="1"/>
  <c r="J63" i="1"/>
  <c r="K63" i="1"/>
  <c r="K362" i="13" s="1"/>
  <c r="L63" i="1"/>
  <c r="M63" i="1"/>
  <c r="M363" i="13" s="1"/>
  <c r="N63" i="1"/>
  <c r="O63" i="1"/>
  <c r="O362" i="13" s="1"/>
  <c r="C64" i="1"/>
  <c r="C364" i="13" s="1"/>
  <c r="D64" i="1"/>
  <c r="E64" i="1"/>
  <c r="F64" i="1"/>
  <c r="F361" i="13" s="1"/>
  <c r="G64" i="1"/>
  <c r="H64" i="1"/>
  <c r="H363" i="13" s="1"/>
  <c r="I64" i="1"/>
  <c r="I363" i="13" s="1"/>
  <c r="J64" i="1"/>
  <c r="J363" i="13" s="1"/>
  <c r="K64" i="1"/>
  <c r="K363" i="13" s="1"/>
  <c r="L64" i="1"/>
  <c r="L364" i="13" s="1"/>
  <c r="M64" i="1"/>
  <c r="M364" i="13" s="1"/>
  <c r="N64" i="1"/>
  <c r="N363" i="13" s="1"/>
  <c r="O64" i="1"/>
  <c r="C65" i="1"/>
  <c r="C365" i="13" s="1"/>
  <c r="D65" i="1"/>
  <c r="E65" i="1"/>
  <c r="E364" i="13" s="1"/>
  <c r="F65" i="1"/>
  <c r="F362" i="13" s="1"/>
  <c r="G65" i="1"/>
  <c r="G364" i="13" s="1"/>
  <c r="H65" i="1"/>
  <c r="I65" i="1"/>
  <c r="I364" i="13" s="1"/>
  <c r="J65" i="1"/>
  <c r="K65" i="1"/>
  <c r="K364" i="13" s="1"/>
  <c r="L65" i="1"/>
  <c r="M65" i="1"/>
  <c r="M365" i="13" s="1"/>
  <c r="N65" i="1"/>
  <c r="N364" i="13" s="1"/>
  <c r="O65" i="1"/>
  <c r="O364" i="13" s="1"/>
  <c r="C66" i="1"/>
  <c r="D66" i="1"/>
  <c r="D366" i="13" s="1"/>
  <c r="E66" i="1"/>
  <c r="E365" i="13" s="1"/>
  <c r="F66" i="1"/>
  <c r="F363" i="13" s="1"/>
  <c r="G66" i="1"/>
  <c r="G365" i="13" s="1"/>
  <c r="H66" i="1"/>
  <c r="H365" i="13" s="1"/>
  <c r="I66" i="1"/>
  <c r="I365" i="13" s="1"/>
  <c r="J66" i="1"/>
  <c r="J365" i="13" s="1"/>
  <c r="K66" i="1"/>
  <c r="L66" i="1"/>
  <c r="L366" i="13" s="1"/>
  <c r="M66" i="1"/>
  <c r="N66" i="1"/>
  <c r="N365" i="13" s="1"/>
  <c r="O66" i="1"/>
  <c r="C67" i="1"/>
  <c r="C367" i="13" s="1"/>
  <c r="D67" i="1"/>
  <c r="D367" i="13" s="1"/>
  <c r="E67" i="1"/>
  <c r="E366" i="13" s="1"/>
  <c r="F67" i="1"/>
  <c r="G67" i="1"/>
  <c r="G366" i="13" s="1"/>
  <c r="H67" i="1"/>
  <c r="H366" i="13" s="1"/>
  <c r="I67" i="1"/>
  <c r="I366" i="13" s="1"/>
  <c r="J67" i="1"/>
  <c r="K67" i="1"/>
  <c r="K366" i="13" s="1"/>
  <c r="L67" i="1"/>
  <c r="L367" i="13" s="1"/>
  <c r="M67" i="1"/>
  <c r="M367" i="13" s="1"/>
  <c r="N67" i="1"/>
  <c r="N366" i="13" s="1"/>
  <c r="O67" i="1"/>
  <c r="O366" i="13" s="1"/>
  <c r="B67" i="1"/>
  <c r="B367" i="13" s="1"/>
  <c r="B66" i="1"/>
  <c r="B366" i="13" s="1"/>
  <c r="B65" i="1"/>
  <c r="B365" i="13" s="1"/>
  <c r="B64" i="1"/>
  <c r="B364" i="13" s="1"/>
  <c r="B63" i="1"/>
  <c r="B363" i="13" s="1"/>
  <c r="B62" i="1"/>
  <c r="B362" i="13" s="1"/>
  <c r="C362" i="13"/>
  <c r="J362" i="13"/>
  <c r="N362" i="13"/>
  <c r="P362" i="13"/>
  <c r="R362" i="13"/>
  <c r="V362" i="13"/>
  <c r="W362" i="13"/>
  <c r="Y362" i="13"/>
  <c r="Z362" i="13"/>
  <c r="AB362" i="13"/>
  <c r="AC362" i="13"/>
  <c r="AD362" i="13"/>
  <c r="AF362" i="13"/>
  <c r="AG362" i="13"/>
  <c r="AH362" i="13"/>
  <c r="AJ362" i="13"/>
  <c r="AK362" i="13"/>
  <c r="AL362" i="13"/>
  <c r="AN362" i="13"/>
  <c r="AO362" i="13"/>
  <c r="AP362" i="13"/>
  <c r="AR362" i="13"/>
  <c r="AS362" i="13"/>
  <c r="AT362" i="13"/>
  <c r="AV362" i="13"/>
  <c r="AW362" i="13"/>
  <c r="AX362" i="13"/>
  <c r="AZ362" i="13"/>
  <c r="BA362" i="13"/>
  <c r="BB362" i="13"/>
  <c r="D363" i="13"/>
  <c r="E363" i="13"/>
  <c r="G363" i="13"/>
  <c r="L363" i="13"/>
  <c r="O363" i="13"/>
  <c r="R363" i="13"/>
  <c r="S363" i="13"/>
  <c r="T363" i="13"/>
  <c r="W363" i="13"/>
  <c r="X363" i="13"/>
  <c r="Y363" i="13"/>
  <c r="Z363" i="13"/>
  <c r="AA363" i="13"/>
  <c r="AC363" i="13"/>
  <c r="AD363" i="13"/>
  <c r="AE363" i="13"/>
  <c r="AG363" i="13"/>
  <c r="AH363" i="13"/>
  <c r="AI363" i="13"/>
  <c r="AK363" i="13"/>
  <c r="AL363" i="13"/>
  <c r="AM363" i="13"/>
  <c r="AO363" i="13"/>
  <c r="AP363" i="13"/>
  <c r="AQ363" i="13"/>
  <c r="AS363" i="13"/>
  <c r="AT363" i="13"/>
  <c r="AU363" i="13"/>
  <c r="AW363" i="13"/>
  <c r="AX363" i="13"/>
  <c r="AY363" i="13"/>
  <c r="BA363" i="13"/>
  <c r="BB363" i="13"/>
  <c r="D364" i="13"/>
  <c r="F364" i="13"/>
  <c r="H364" i="13"/>
  <c r="J364" i="13"/>
  <c r="P364" i="13"/>
  <c r="S364" i="13"/>
  <c r="T364" i="13"/>
  <c r="Z364" i="13"/>
  <c r="AA364" i="13"/>
  <c r="AB364" i="13"/>
  <c r="AD364" i="13"/>
  <c r="AE364" i="13"/>
  <c r="AF364" i="13"/>
  <c r="AH364" i="13"/>
  <c r="AI364" i="13"/>
  <c r="AJ364" i="13"/>
  <c r="AM364" i="13"/>
  <c r="AN364" i="13"/>
  <c r="AP364" i="13"/>
  <c r="AQ364" i="13"/>
  <c r="AR364" i="13"/>
  <c r="AU364" i="13"/>
  <c r="AV364" i="13"/>
  <c r="AX364" i="13"/>
  <c r="AY364" i="13"/>
  <c r="AZ364" i="13"/>
  <c r="D365" i="13"/>
  <c r="F365" i="13"/>
  <c r="K365" i="13"/>
  <c r="L365" i="13"/>
  <c r="O365" i="13"/>
  <c r="P365" i="13"/>
  <c r="R365" i="13"/>
  <c r="S365" i="13"/>
  <c r="T365" i="13"/>
  <c r="V365" i="13"/>
  <c r="Y365" i="13"/>
  <c r="AA365" i="13"/>
  <c r="AC365" i="13"/>
  <c r="AG365" i="13"/>
  <c r="AI365" i="13"/>
  <c r="AK365" i="13"/>
  <c r="AO365" i="13"/>
  <c r="AQ365" i="13"/>
  <c r="AS365" i="13"/>
  <c r="AW365" i="13"/>
  <c r="AY365" i="13"/>
  <c r="BA365" i="13"/>
  <c r="C366" i="13"/>
  <c r="F366" i="13"/>
  <c r="J366" i="13"/>
  <c r="M366" i="13"/>
  <c r="V366" i="13"/>
  <c r="W366" i="13"/>
  <c r="Z366" i="13"/>
  <c r="AB366" i="13"/>
  <c r="AD366" i="13"/>
  <c r="AF366" i="13"/>
  <c r="AH366" i="13"/>
  <c r="AJ366" i="13"/>
  <c r="AL366" i="13"/>
  <c r="AP366" i="13"/>
  <c r="AR366" i="13"/>
  <c r="AT366" i="13"/>
  <c r="AX366" i="13"/>
  <c r="AZ366" i="13"/>
  <c r="BB366" i="13"/>
  <c r="F360" i="13"/>
  <c r="G361" i="13"/>
  <c r="I361" i="13"/>
  <c r="J361" i="13"/>
  <c r="K361" i="13"/>
  <c r="O361" i="13"/>
  <c r="R361" i="13"/>
  <c r="T361" i="13"/>
  <c r="V361" i="13"/>
  <c r="X361" i="13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C59" i="1"/>
  <c r="C359" i="13" s="1"/>
  <c r="D59" i="1"/>
  <c r="D359" i="13" s="1"/>
  <c r="E59" i="1"/>
  <c r="F59" i="1"/>
  <c r="G59" i="1"/>
  <c r="H59" i="1"/>
  <c r="I59" i="1"/>
  <c r="J59" i="1"/>
  <c r="K59" i="1"/>
  <c r="L59" i="1"/>
  <c r="L359" i="13" s="1"/>
  <c r="M59" i="1"/>
  <c r="M359" i="13" s="1"/>
  <c r="N59" i="1"/>
  <c r="O59" i="1"/>
  <c r="P59" i="1"/>
  <c r="P359" i="13" s="1"/>
  <c r="Q59" i="1"/>
  <c r="R59" i="1"/>
  <c r="S59" i="1"/>
  <c r="S359" i="13" s="1"/>
  <c r="T59" i="1"/>
  <c r="U59" i="1"/>
  <c r="V59" i="1"/>
  <c r="W59" i="1"/>
  <c r="X59" i="1"/>
  <c r="Y59" i="1"/>
  <c r="Y359" i="13" s="1"/>
  <c r="Z59" i="1"/>
  <c r="Z359" i="13" s="1"/>
  <c r="AA59" i="1"/>
  <c r="AA359" i="13" s="1"/>
  <c r="AB59" i="1"/>
  <c r="AB359" i="13" s="1"/>
  <c r="AC59" i="1"/>
  <c r="AC359" i="13" s="1"/>
  <c r="AD59" i="1"/>
  <c r="AD359" i="13" s="1"/>
  <c r="AE59" i="1"/>
  <c r="AE359" i="13" s="1"/>
  <c r="AF59" i="1"/>
  <c r="AF359" i="13" s="1"/>
  <c r="AG59" i="1"/>
  <c r="AG359" i="13" s="1"/>
  <c r="AH59" i="1"/>
  <c r="AH359" i="13" s="1"/>
  <c r="AI59" i="1"/>
  <c r="AI359" i="13" s="1"/>
  <c r="AJ59" i="1"/>
  <c r="AJ359" i="13" s="1"/>
  <c r="AK59" i="1"/>
  <c r="AK359" i="13" s="1"/>
  <c r="AL59" i="1"/>
  <c r="AL359" i="13" s="1"/>
  <c r="AM59" i="1"/>
  <c r="AM359" i="13" s="1"/>
  <c r="AN59" i="1"/>
  <c r="AN359" i="13" s="1"/>
  <c r="AO59" i="1"/>
  <c r="AO359" i="13" s="1"/>
  <c r="AP59" i="1"/>
  <c r="AP359" i="13" s="1"/>
  <c r="AQ59" i="1"/>
  <c r="AQ359" i="13" s="1"/>
  <c r="AR59" i="1"/>
  <c r="AR359" i="13" s="1"/>
  <c r="AS59" i="1"/>
  <c r="AS359" i="13" s="1"/>
  <c r="AT59" i="1"/>
  <c r="AT359" i="13" s="1"/>
  <c r="AU59" i="1"/>
  <c r="AU359" i="13" s="1"/>
  <c r="AV59" i="1"/>
  <c r="AV359" i="13" s="1"/>
  <c r="AW59" i="1"/>
  <c r="AW359" i="13" s="1"/>
  <c r="AX59" i="1"/>
  <c r="AX359" i="13" s="1"/>
  <c r="AY59" i="1"/>
  <c r="AY359" i="13" s="1"/>
  <c r="AZ59" i="1"/>
  <c r="AZ359" i="13" s="1"/>
  <c r="BA59" i="1"/>
  <c r="BA359" i="13" s="1"/>
  <c r="BB59" i="1"/>
  <c r="BB359" i="13" s="1"/>
  <c r="C60" i="1"/>
  <c r="C360" i="13" s="1"/>
  <c r="D60" i="1"/>
  <c r="D360" i="13" s="1"/>
  <c r="E60" i="1"/>
  <c r="E359" i="13" s="1"/>
  <c r="F60" i="1"/>
  <c r="G60" i="1"/>
  <c r="G359" i="13" s="1"/>
  <c r="H60" i="1"/>
  <c r="H359" i="13" s="1"/>
  <c r="I60" i="1"/>
  <c r="I359" i="13" s="1"/>
  <c r="J60" i="1"/>
  <c r="J359" i="13" s="1"/>
  <c r="K60" i="1"/>
  <c r="K359" i="13" s="1"/>
  <c r="L60" i="1"/>
  <c r="L360" i="13" s="1"/>
  <c r="M60" i="1"/>
  <c r="M360" i="13" s="1"/>
  <c r="N60" i="1"/>
  <c r="N359" i="13" s="1"/>
  <c r="O60" i="1"/>
  <c r="O359" i="13" s="1"/>
  <c r="P60" i="1"/>
  <c r="P360" i="13" s="1"/>
  <c r="Q60" i="1"/>
  <c r="R60" i="1"/>
  <c r="R359" i="13" s="1"/>
  <c r="S60" i="1"/>
  <c r="S360" i="13" s="1"/>
  <c r="T60" i="1"/>
  <c r="T359" i="13" s="1"/>
  <c r="U60" i="1"/>
  <c r="V60" i="1"/>
  <c r="V359" i="13" s="1"/>
  <c r="W60" i="1"/>
  <c r="W359" i="13" s="1"/>
  <c r="X60" i="1"/>
  <c r="X359" i="13" s="1"/>
  <c r="Y60" i="1"/>
  <c r="Y360" i="13" s="1"/>
  <c r="Z60" i="1"/>
  <c r="Z360" i="13" s="1"/>
  <c r="AA60" i="1"/>
  <c r="AA360" i="13" s="1"/>
  <c r="AB60" i="1"/>
  <c r="AB360" i="13" s="1"/>
  <c r="AC60" i="1"/>
  <c r="AC360" i="13" s="1"/>
  <c r="AD60" i="1"/>
  <c r="AD360" i="13" s="1"/>
  <c r="AE60" i="1"/>
  <c r="AE360" i="13" s="1"/>
  <c r="AF60" i="1"/>
  <c r="AF360" i="13" s="1"/>
  <c r="AG60" i="1"/>
  <c r="AG360" i="13" s="1"/>
  <c r="AH60" i="1"/>
  <c r="AH360" i="13" s="1"/>
  <c r="AI60" i="1"/>
  <c r="AI360" i="13" s="1"/>
  <c r="AJ60" i="1"/>
  <c r="AJ360" i="13" s="1"/>
  <c r="AK60" i="1"/>
  <c r="AK360" i="13" s="1"/>
  <c r="AL60" i="1"/>
  <c r="AL360" i="13" s="1"/>
  <c r="AM60" i="1"/>
  <c r="AM360" i="13" s="1"/>
  <c r="AN60" i="1"/>
  <c r="AN360" i="13" s="1"/>
  <c r="AO60" i="1"/>
  <c r="AO360" i="13" s="1"/>
  <c r="AP60" i="1"/>
  <c r="AP360" i="13" s="1"/>
  <c r="AQ60" i="1"/>
  <c r="AQ360" i="13" s="1"/>
  <c r="AR60" i="1"/>
  <c r="AR360" i="13" s="1"/>
  <c r="AS60" i="1"/>
  <c r="AS360" i="13" s="1"/>
  <c r="AT60" i="1"/>
  <c r="AT360" i="13" s="1"/>
  <c r="AU60" i="1"/>
  <c r="AU360" i="13" s="1"/>
  <c r="AV60" i="1"/>
  <c r="AV360" i="13" s="1"/>
  <c r="AW60" i="1"/>
  <c r="AW360" i="13" s="1"/>
  <c r="AX60" i="1"/>
  <c r="AX360" i="13" s="1"/>
  <c r="AY60" i="1"/>
  <c r="AY360" i="13" s="1"/>
  <c r="AZ60" i="1"/>
  <c r="AZ360" i="13" s="1"/>
  <c r="BA60" i="1"/>
  <c r="BA360" i="13" s="1"/>
  <c r="BB60" i="1"/>
  <c r="BB360" i="13" s="1"/>
  <c r="C61" i="1"/>
  <c r="C361" i="13" s="1"/>
  <c r="D61" i="1"/>
  <c r="D361" i="13" s="1"/>
  <c r="E61" i="1"/>
  <c r="E360" i="13" s="1"/>
  <c r="F61" i="1"/>
  <c r="G61" i="1"/>
  <c r="G360" i="13" s="1"/>
  <c r="H61" i="1"/>
  <c r="H360" i="13" s="1"/>
  <c r="I61" i="1"/>
  <c r="I360" i="13" s="1"/>
  <c r="J61" i="1"/>
  <c r="J360" i="13" s="1"/>
  <c r="K61" i="1"/>
  <c r="K360" i="13" s="1"/>
  <c r="L61" i="1"/>
  <c r="L361" i="13" s="1"/>
  <c r="M61" i="1"/>
  <c r="M361" i="13" s="1"/>
  <c r="N61" i="1"/>
  <c r="N360" i="13" s="1"/>
  <c r="O61" i="1"/>
  <c r="O360" i="13" s="1"/>
  <c r="P61" i="1"/>
  <c r="P361" i="13" s="1"/>
  <c r="Q61" i="1"/>
  <c r="R61" i="1"/>
  <c r="R360" i="13" s="1"/>
  <c r="S61" i="1"/>
  <c r="S361" i="13" s="1"/>
  <c r="T61" i="1"/>
  <c r="T360" i="13" s="1"/>
  <c r="U61" i="1"/>
  <c r="V61" i="1"/>
  <c r="V360" i="13" s="1"/>
  <c r="W61" i="1"/>
  <c r="W360" i="13" s="1"/>
  <c r="X61" i="1"/>
  <c r="X360" i="13" s="1"/>
  <c r="Y61" i="1"/>
  <c r="Y361" i="13" s="1"/>
  <c r="Z61" i="1"/>
  <c r="Z361" i="13" s="1"/>
  <c r="AA61" i="1"/>
  <c r="AA361" i="13" s="1"/>
  <c r="AB61" i="1"/>
  <c r="AB361" i="13" s="1"/>
  <c r="AC61" i="1"/>
  <c r="AC361" i="13" s="1"/>
  <c r="AD61" i="1"/>
  <c r="AD361" i="13" s="1"/>
  <c r="AE61" i="1"/>
  <c r="AE361" i="13" s="1"/>
  <c r="AF61" i="1"/>
  <c r="AF361" i="13" s="1"/>
  <c r="AG61" i="1"/>
  <c r="AG361" i="13" s="1"/>
  <c r="AH61" i="1"/>
  <c r="AH361" i="13" s="1"/>
  <c r="AI61" i="1"/>
  <c r="AI361" i="13" s="1"/>
  <c r="AJ61" i="1"/>
  <c r="AJ361" i="13" s="1"/>
  <c r="AK61" i="1"/>
  <c r="AK361" i="13" s="1"/>
  <c r="AL61" i="1"/>
  <c r="AL361" i="13" s="1"/>
  <c r="AM61" i="1"/>
  <c r="AM361" i="13" s="1"/>
  <c r="AN61" i="1"/>
  <c r="AN361" i="13" s="1"/>
  <c r="AO61" i="1"/>
  <c r="AO361" i="13" s="1"/>
  <c r="AP61" i="1"/>
  <c r="AP361" i="13" s="1"/>
  <c r="AQ61" i="1"/>
  <c r="AQ361" i="13" s="1"/>
  <c r="AR61" i="1"/>
  <c r="AR361" i="13" s="1"/>
  <c r="AS61" i="1"/>
  <c r="AS361" i="13" s="1"/>
  <c r="AT61" i="1"/>
  <c r="AT361" i="13" s="1"/>
  <c r="AU61" i="1"/>
  <c r="AU361" i="13" s="1"/>
  <c r="AV61" i="1"/>
  <c r="AV361" i="13" s="1"/>
  <c r="AW61" i="1"/>
  <c r="AW361" i="13" s="1"/>
  <c r="AX61" i="1"/>
  <c r="AX361" i="13" s="1"/>
  <c r="AY61" i="1"/>
  <c r="AY361" i="13" s="1"/>
  <c r="AZ61" i="1"/>
  <c r="AZ361" i="13" s="1"/>
  <c r="BA61" i="1"/>
  <c r="BA361" i="13" s="1"/>
  <c r="BB61" i="1"/>
  <c r="BB361" i="13" s="1"/>
  <c r="B61" i="1"/>
  <c r="B361" i="13" s="1"/>
  <c r="B60" i="1"/>
  <c r="B360" i="13" s="1"/>
  <c r="B59" i="1"/>
  <c r="B359" i="13" s="1"/>
  <c r="B58" i="1"/>
  <c r="B57" i="1"/>
  <c r="B56" i="1"/>
  <c r="B55" i="1"/>
  <c r="B54" i="1"/>
  <c r="B53" i="1"/>
  <c r="B52" i="1"/>
  <c r="B51" i="1"/>
  <c r="B50" i="1"/>
  <c r="W337" i="13" l="1"/>
  <c r="W338" i="13"/>
  <c r="W339" i="13"/>
  <c r="W340" i="13"/>
  <c r="W341" i="13"/>
  <c r="W342" i="13"/>
  <c r="W343" i="13"/>
  <c r="W344" i="13"/>
  <c r="W345" i="13"/>
  <c r="W346" i="13"/>
  <c r="W347" i="13"/>
  <c r="W348" i="13"/>
  <c r="W349" i="13"/>
  <c r="W350" i="13"/>
  <c r="W351" i="13"/>
  <c r="W352" i="13"/>
  <c r="W353" i="13"/>
  <c r="W354" i="13"/>
  <c r="W355" i="13"/>
  <c r="W356" i="13"/>
  <c r="W357" i="13"/>
  <c r="V341" i="13"/>
  <c r="V342" i="13"/>
  <c r="V343" i="13"/>
  <c r="V344" i="13"/>
  <c r="V345" i="13"/>
  <c r="V346" i="13"/>
  <c r="V347" i="13"/>
  <c r="V348" i="13"/>
  <c r="V349" i="13"/>
  <c r="V350" i="13"/>
  <c r="V351" i="13"/>
  <c r="V352" i="13"/>
  <c r="V353" i="13"/>
  <c r="V354" i="13"/>
  <c r="V355" i="13"/>
  <c r="V356" i="13"/>
  <c r="V357" i="13"/>
  <c r="T343" i="13"/>
  <c r="T344" i="13"/>
  <c r="T345" i="13"/>
  <c r="T346" i="13"/>
  <c r="T347" i="13"/>
  <c r="T348" i="13"/>
  <c r="T349" i="13"/>
  <c r="T350" i="13"/>
  <c r="T351" i="13"/>
  <c r="T352" i="13"/>
  <c r="T353" i="13"/>
  <c r="T354" i="13"/>
  <c r="T355" i="13"/>
  <c r="T356" i="13"/>
  <c r="T357" i="13"/>
  <c r="Q342" i="13"/>
  <c r="Q343" i="13"/>
  <c r="Q344" i="13"/>
  <c r="Q345" i="13"/>
  <c r="Q346" i="13"/>
  <c r="Q347" i="13"/>
  <c r="Q348" i="13"/>
  <c r="Q349" i="13"/>
  <c r="Q350" i="13"/>
  <c r="Q351" i="13"/>
  <c r="Q352" i="13"/>
  <c r="Q353" i="13"/>
  <c r="Q354" i="13"/>
  <c r="Q355" i="13"/>
  <c r="Q356" i="13"/>
  <c r="Q357" i="13"/>
  <c r="Q358" i="13"/>
  <c r="R342" i="13"/>
  <c r="R343" i="13"/>
  <c r="R344" i="13"/>
  <c r="R345" i="13"/>
  <c r="R346" i="13"/>
  <c r="R347" i="13"/>
  <c r="R348" i="13"/>
  <c r="R349" i="13"/>
  <c r="R350" i="13"/>
  <c r="R351" i="13"/>
  <c r="R352" i="13"/>
  <c r="R353" i="13"/>
  <c r="R354" i="13"/>
  <c r="R355" i="13"/>
  <c r="R356" i="13"/>
  <c r="R357" i="13"/>
  <c r="N346" i="13"/>
  <c r="O346" i="13"/>
  <c r="N347" i="13"/>
  <c r="O347" i="13"/>
  <c r="N348" i="13"/>
  <c r="O348" i="13"/>
  <c r="N349" i="13"/>
  <c r="O349" i="13"/>
  <c r="N350" i="13"/>
  <c r="O350" i="13"/>
  <c r="N351" i="13"/>
  <c r="O351" i="13"/>
  <c r="N352" i="13"/>
  <c r="O352" i="13"/>
  <c r="N353" i="13"/>
  <c r="O353" i="13"/>
  <c r="N354" i="13"/>
  <c r="O354" i="13"/>
  <c r="N355" i="13"/>
  <c r="O355" i="13"/>
  <c r="N356" i="13"/>
  <c r="O356" i="13"/>
  <c r="N357" i="13"/>
  <c r="O357" i="13"/>
  <c r="I349" i="13"/>
  <c r="J349" i="13"/>
  <c r="K349" i="13"/>
  <c r="I350" i="13"/>
  <c r="J350" i="13"/>
  <c r="K350" i="13"/>
  <c r="I351" i="13"/>
  <c r="J351" i="13"/>
  <c r="K351" i="13"/>
  <c r="I352" i="13"/>
  <c r="J352" i="13"/>
  <c r="K352" i="13"/>
  <c r="I353" i="13"/>
  <c r="J353" i="13"/>
  <c r="K353" i="13"/>
  <c r="I354" i="13"/>
  <c r="J354" i="13"/>
  <c r="K354" i="13"/>
  <c r="I355" i="13"/>
  <c r="J355" i="13"/>
  <c r="K355" i="13"/>
  <c r="I356" i="13"/>
  <c r="J356" i="13"/>
  <c r="K356" i="13"/>
  <c r="I357" i="13"/>
  <c r="J357" i="13"/>
  <c r="K357" i="13"/>
  <c r="H349" i="13"/>
  <c r="H350" i="13"/>
  <c r="H351" i="13"/>
  <c r="H352" i="13"/>
  <c r="H353" i="13"/>
  <c r="H354" i="13"/>
  <c r="H355" i="13"/>
  <c r="H356" i="13"/>
  <c r="H357" i="13"/>
  <c r="G349" i="13"/>
  <c r="G350" i="13"/>
  <c r="G351" i="13"/>
  <c r="G352" i="13"/>
  <c r="G353" i="13"/>
  <c r="G354" i="13"/>
  <c r="G355" i="13"/>
  <c r="G356" i="13"/>
  <c r="G357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 l="1"/>
  <c r="V358" i="13"/>
  <c r="W358" i="13" l="1"/>
  <c r="X358" i="13"/>
  <c r="N358" i="13"/>
  <c r="O358" i="13"/>
  <c r="R358" i="13"/>
  <c r="T358" i="13"/>
  <c r="F357" i="13"/>
  <c r="F358" i="13"/>
  <c r="G358" i="13"/>
  <c r="H358" i="13"/>
  <c r="I358" i="13"/>
  <c r="J358" i="13"/>
  <c r="K358" i="13"/>
  <c r="C357" i="13"/>
  <c r="D357" i="13"/>
  <c r="L357" i="13"/>
  <c r="M357" i="13"/>
  <c r="P357" i="13"/>
  <c r="S357" i="13"/>
  <c r="Y357" i="13"/>
  <c r="Z357" i="13"/>
  <c r="AA357" i="13"/>
  <c r="AB357" i="13"/>
  <c r="AC357" i="13"/>
  <c r="AD357" i="13"/>
  <c r="AE357" i="13"/>
  <c r="AF357" i="13"/>
  <c r="AG357" i="13"/>
  <c r="AH357" i="13"/>
  <c r="AI357" i="13"/>
  <c r="AJ357" i="13"/>
  <c r="AK357" i="13"/>
  <c r="AL357" i="13"/>
  <c r="AM357" i="13"/>
  <c r="AN357" i="13"/>
  <c r="AO357" i="13"/>
  <c r="AP357" i="13"/>
  <c r="AQ357" i="13"/>
  <c r="AR357" i="13"/>
  <c r="AS357" i="13"/>
  <c r="AT357" i="13"/>
  <c r="AU357" i="13"/>
  <c r="AV357" i="13"/>
  <c r="AW357" i="13"/>
  <c r="AX357" i="13"/>
  <c r="AY357" i="13"/>
  <c r="AZ357" i="13"/>
  <c r="BA357" i="13"/>
  <c r="BB357" i="13"/>
  <c r="C358" i="13"/>
  <c r="D358" i="13"/>
  <c r="L358" i="13"/>
  <c r="M358" i="13"/>
  <c r="P358" i="13"/>
  <c r="S358" i="13"/>
  <c r="X357" i="13"/>
  <c r="Y358" i="13"/>
  <c r="Z358" i="13"/>
  <c r="AA358" i="13"/>
  <c r="AB358" i="13"/>
  <c r="AC358" i="13"/>
  <c r="AD358" i="13"/>
  <c r="AE358" i="13"/>
  <c r="AF358" i="13"/>
  <c r="AG358" i="13"/>
  <c r="AH358" i="13"/>
  <c r="AI358" i="13"/>
  <c r="AJ358" i="13"/>
  <c r="AK358" i="13"/>
  <c r="AL358" i="13"/>
  <c r="AM358" i="13"/>
  <c r="AN358" i="13"/>
  <c r="AO358" i="13"/>
  <c r="AP358" i="13"/>
  <c r="AQ358" i="13"/>
  <c r="AR358" i="13"/>
  <c r="AS358" i="13"/>
  <c r="AT358" i="13"/>
  <c r="AU358" i="13"/>
  <c r="AV358" i="13"/>
  <c r="AW358" i="13"/>
  <c r="AX358" i="13"/>
  <c r="AY358" i="13"/>
  <c r="AZ358" i="13"/>
  <c r="BA358" i="13"/>
  <c r="BB358" i="13"/>
  <c r="B358" i="13"/>
  <c r="B357" i="13"/>
  <c r="X356" i="13" l="1"/>
  <c r="F354" i="13"/>
  <c r="F355" i="13"/>
  <c r="F356" i="13"/>
  <c r="C354" i="13"/>
  <c r="D354" i="13"/>
  <c r="F351" i="13"/>
  <c r="L354" i="13"/>
  <c r="M354" i="13"/>
  <c r="P354" i="13"/>
  <c r="S354" i="13"/>
  <c r="Y354" i="13"/>
  <c r="Z354" i="13"/>
  <c r="AA354" i="13"/>
  <c r="AB354" i="13"/>
  <c r="AC354" i="13"/>
  <c r="AD354" i="13"/>
  <c r="AE354" i="13"/>
  <c r="AF354" i="13"/>
  <c r="AG354" i="13"/>
  <c r="AH354" i="13"/>
  <c r="AI354" i="13"/>
  <c r="AJ354" i="13"/>
  <c r="AK354" i="13"/>
  <c r="AL354" i="13"/>
  <c r="AM354" i="13"/>
  <c r="AN354" i="13"/>
  <c r="AO354" i="13"/>
  <c r="AP354" i="13"/>
  <c r="AQ354" i="13"/>
  <c r="AR354" i="13"/>
  <c r="AS354" i="13"/>
  <c r="AT354" i="13"/>
  <c r="AU354" i="13"/>
  <c r="AV354" i="13"/>
  <c r="AW354" i="13"/>
  <c r="AX354" i="13"/>
  <c r="AY354" i="13"/>
  <c r="AZ354" i="13"/>
  <c r="BA354" i="13"/>
  <c r="BB354" i="13"/>
  <c r="C355" i="13"/>
  <c r="D355" i="13"/>
  <c r="F352" i="13"/>
  <c r="L355" i="13"/>
  <c r="M355" i="13"/>
  <c r="P355" i="13"/>
  <c r="S355" i="13"/>
  <c r="X354" i="13"/>
  <c r="Y355" i="13"/>
  <c r="Z355" i="13"/>
  <c r="AA355" i="13"/>
  <c r="AB355" i="13"/>
  <c r="AC355" i="13"/>
  <c r="AD355" i="13"/>
  <c r="AE355" i="13"/>
  <c r="AF355" i="13"/>
  <c r="AG355" i="13"/>
  <c r="AH355" i="13"/>
  <c r="AI355" i="13"/>
  <c r="AJ355" i="13"/>
  <c r="AK355" i="13"/>
  <c r="AL355" i="13"/>
  <c r="AM355" i="13"/>
  <c r="AN355" i="13"/>
  <c r="AO355" i="13"/>
  <c r="AP355" i="13"/>
  <c r="AQ355" i="13"/>
  <c r="AR355" i="13"/>
  <c r="AS355" i="13"/>
  <c r="AT355" i="13"/>
  <c r="AU355" i="13"/>
  <c r="AV355" i="13"/>
  <c r="AW355" i="13"/>
  <c r="AX355" i="13"/>
  <c r="AY355" i="13"/>
  <c r="AZ355" i="13"/>
  <c r="BA355" i="13"/>
  <c r="BB355" i="13"/>
  <c r="C356" i="13"/>
  <c r="D356" i="13"/>
  <c r="F353" i="13"/>
  <c r="L356" i="13"/>
  <c r="M356" i="13"/>
  <c r="P356" i="13"/>
  <c r="S356" i="13"/>
  <c r="X355" i="13"/>
  <c r="Y356" i="13"/>
  <c r="Z356" i="13"/>
  <c r="AA356" i="13"/>
  <c r="AB356" i="13"/>
  <c r="AC356" i="13"/>
  <c r="AD356" i="13"/>
  <c r="AE356" i="13"/>
  <c r="AF356" i="13"/>
  <c r="AG356" i="13"/>
  <c r="AH356" i="13"/>
  <c r="AI356" i="13"/>
  <c r="AJ356" i="13"/>
  <c r="AK356" i="13"/>
  <c r="AL356" i="13"/>
  <c r="AM356" i="13"/>
  <c r="AN356" i="13"/>
  <c r="AO356" i="13"/>
  <c r="AP356" i="13"/>
  <c r="AQ356" i="13"/>
  <c r="AR356" i="13"/>
  <c r="AS356" i="13"/>
  <c r="AT356" i="13"/>
  <c r="AU356" i="13"/>
  <c r="AV356" i="13"/>
  <c r="AW356" i="13"/>
  <c r="AX356" i="13"/>
  <c r="AY356" i="13"/>
  <c r="AZ356" i="13"/>
  <c r="BA356" i="13"/>
  <c r="BB356" i="13"/>
  <c r="B356" i="13"/>
  <c r="B355" i="13"/>
  <c r="B354" i="13"/>
  <c r="AA353" i="13" l="1"/>
  <c r="AB353" i="13"/>
  <c r="AC353" i="13"/>
  <c r="AD353" i="13"/>
  <c r="AE353" i="13"/>
  <c r="AF353" i="13"/>
  <c r="AG353" i="13"/>
  <c r="AH353" i="13"/>
  <c r="AI353" i="13"/>
  <c r="AJ353" i="13"/>
  <c r="AK353" i="13"/>
  <c r="AL353" i="13"/>
  <c r="AM353" i="13"/>
  <c r="AN353" i="13"/>
  <c r="AO353" i="13"/>
  <c r="AP353" i="13"/>
  <c r="AQ353" i="13"/>
  <c r="AR353" i="13"/>
  <c r="AS353" i="13"/>
  <c r="AT353" i="13"/>
  <c r="AU353" i="13"/>
  <c r="AV353" i="13"/>
  <c r="AW353" i="13"/>
  <c r="AX353" i="13"/>
  <c r="AY353" i="13"/>
  <c r="AZ353" i="13"/>
  <c r="BA353" i="13"/>
  <c r="BB353" i="13"/>
  <c r="Z353" i="13"/>
  <c r="X353" i="13"/>
  <c r="Y353" i="13"/>
  <c r="X352" i="13"/>
  <c r="X351" i="13"/>
  <c r="X350" i="13"/>
  <c r="X349" i="13"/>
  <c r="S353" i="13"/>
  <c r="P353" i="13"/>
  <c r="M351" i="13"/>
  <c r="M352" i="13"/>
  <c r="M353" i="13"/>
  <c r="M350" i="13"/>
  <c r="L353" i="13"/>
  <c r="F350" i="13"/>
  <c r="B353" i="13"/>
  <c r="C353" i="13"/>
  <c r="D353" i="13"/>
  <c r="AA350" i="13" l="1"/>
  <c r="AB350" i="13"/>
  <c r="AC350" i="13"/>
  <c r="AD350" i="13"/>
  <c r="AE350" i="13"/>
  <c r="AF350" i="13"/>
  <c r="AG350" i="13"/>
  <c r="AH350" i="13"/>
  <c r="AI350" i="13"/>
  <c r="AJ350" i="13"/>
  <c r="AK350" i="13"/>
  <c r="AL350" i="13"/>
  <c r="AM350" i="13"/>
  <c r="AN350" i="13"/>
  <c r="AO350" i="13"/>
  <c r="AP350" i="13"/>
  <c r="AQ350" i="13"/>
  <c r="AR350" i="13"/>
  <c r="AS350" i="13"/>
  <c r="AT350" i="13"/>
  <c r="AU350" i="13"/>
  <c r="AV350" i="13"/>
  <c r="AW350" i="13"/>
  <c r="AX350" i="13"/>
  <c r="AY350" i="13"/>
  <c r="AZ350" i="13"/>
  <c r="BA350" i="13"/>
  <c r="BB350" i="13"/>
  <c r="AA351" i="13"/>
  <c r="AB351" i="13"/>
  <c r="AC351" i="13"/>
  <c r="AD351" i="13"/>
  <c r="AE351" i="13"/>
  <c r="AF351" i="13"/>
  <c r="AG351" i="13"/>
  <c r="AH351" i="13"/>
  <c r="AI351" i="13"/>
  <c r="AJ351" i="13"/>
  <c r="AK351" i="13"/>
  <c r="AL351" i="13"/>
  <c r="AM351" i="13"/>
  <c r="AN351" i="13"/>
  <c r="AO351" i="13"/>
  <c r="AP351" i="13"/>
  <c r="AQ351" i="13"/>
  <c r="AR351" i="13"/>
  <c r="AS351" i="13"/>
  <c r="AT351" i="13"/>
  <c r="AU351" i="13"/>
  <c r="AV351" i="13"/>
  <c r="AW351" i="13"/>
  <c r="AX351" i="13"/>
  <c r="AY351" i="13"/>
  <c r="AZ351" i="13"/>
  <c r="BA351" i="13"/>
  <c r="BB351" i="13"/>
  <c r="AA352" i="13"/>
  <c r="AB352" i="13"/>
  <c r="AC352" i="13"/>
  <c r="AD352" i="13"/>
  <c r="AE352" i="13"/>
  <c r="AF352" i="13"/>
  <c r="AG352" i="13"/>
  <c r="AH352" i="13"/>
  <c r="AI352" i="13"/>
  <c r="AJ352" i="13"/>
  <c r="AK352" i="13"/>
  <c r="AL352" i="13"/>
  <c r="AM352" i="13"/>
  <c r="AN352" i="13"/>
  <c r="AO352" i="13"/>
  <c r="AP352" i="13"/>
  <c r="AQ352" i="13"/>
  <c r="AR352" i="13"/>
  <c r="AS352" i="13"/>
  <c r="AT352" i="13"/>
  <c r="AU352" i="13"/>
  <c r="AV352" i="13"/>
  <c r="AW352" i="13"/>
  <c r="AX352" i="13"/>
  <c r="AY352" i="13"/>
  <c r="AZ352" i="13"/>
  <c r="BA352" i="13"/>
  <c r="BB352" i="13"/>
  <c r="Z350" i="13"/>
  <c r="Z351" i="13"/>
  <c r="Z352" i="13"/>
  <c r="Y350" i="13"/>
  <c r="Y351" i="13"/>
  <c r="Y352" i="13"/>
  <c r="S350" i="13"/>
  <c r="S351" i="13"/>
  <c r="S352" i="13"/>
  <c r="P352" i="13"/>
  <c r="P350" i="13"/>
  <c r="P351" i="13"/>
  <c r="L350" i="13"/>
  <c r="L351" i="13"/>
  <c r="L352" i="13"/>
  <c r="F347" i="13"/>
  <c r="F348" i="13"/>
  <c r="F349" i="13"/>
  <c r="D350" i="13"/>
  <c r="D351" i="13"/>
  <c r="D352" i="13"/>
  <c r="C350" i="13"/>
  <c r="C351" i="13"/>
  <c r="C352" i="13"/>
  <c r="B350" i="13"/>
  <c r="B351" i="13"/>
  <c r="B352" i="13"/>
  <c r="AZ302" i="13" l="1"/>
  <c r="AZ303" i="13"/>
  <c r="AZ304" i="13"/>
  <c r="AZ305" i="13"/>
  <c r="AZ306" i="13"/>
  <c r="AZ307" i="13"/>
  <c r="AZ308" i="13"/>
  <c r="AZ309" i="13"/>
  <c r="AZ310" i="13"/>
  <c r="AZ311" i="13"/>
  <c r="AZ312" i="13"/>
  <c r="AZ313" i="13"/>
  <c r="AZ314" i="13"/>
  <c r="AZ315" i="13"/>
  <c r="AZ316" i="13"/>
  <c r="AZ317" i="13"/>
  <c r="AZ318" i="13"/>
  <c r="AZ319" i="13"/>
  <c r="AZ320" i="13"/>
  <c r="AZ321" i="13"/>
  <c r="AZ322" i="13"/>
  <c r="AZ323" i="13"/>
  <c r="AZ324" i="13"/>
  <c r="AZ325" i="13"/>
  <c r="AZ326" i="13"/>
  <c r="AZ327" i="13"/>
  <c r="AZ328" i="13"/>
  <c r="AZ329" i="13"/>
  <c r="AZ330" i="13"/>
  <c r="AZ331" i="13"/>
  <c r="AZ332" i="13"/>
  <c r="AZ333" i="13"/>
  <c r="AZ334" i="13"/>
  <c r="AZ335" i="13"/>
  <c r="AZ336" i="13"/>
  <c r="AZ337" i="13"/>
  <c r="AZ338" i="13"/>
  <c r="AZ339" i="13"/>
  <c r="AZ340" i="13"/>
  <c r="AZ341" i="13"/>
  <c r="AZ342" i="13"/>
  <c r="AZ343" i="13"/>
  <c r="AZ344" i="13"/>
  <c r="AZ345" i="13"/>
  <c r="AZ346" i="13"/>
  <c r="AZ347" i="13"/>
  <c r="AZ348" i="13"/>
  <c r="AZ349" i="13"/>
  <c r="T270" i="13" l="1"/>
  <c r="U270" i="13"/>
  <c r="T271" i="13"/>
  <c r="U271" i="13"/>
  <c r="T272" i="13"/>
  <c r="U272" i="13"/>
  <c r="T273" i="13"/>
  <c r="U273" i="13"/>
  <c r="T274" i="13"/>
  <c r="U274" i="13"/>
  <c r="V274" i="13"/>
  <c r="T275" i="13"/>
  <c r="U275" i="13"/>
  <c r="V275" i="13"/>
  <c r="T276" i="13"/>
  <c r="U276" i="13"/>
  <c r="V276" i="13"/>
  <c r="T277" i="13"/>
  <c r="V277" i="13"/>
  <c r="T278" i="13"/>
  <c r="V278" i="13"/>
  <c r="T279" i="13"/>
  <c r="V279" i="13"/>
  <c r="T280" i="13"/>
  <c r="V280" i="13"/>
  <c r="T281" i="13"/>
  <c r="V281" i="13"/>
  <c r="T282" i="13"/>
  <c r="V282" i="13"/>
  <c r="T283" i="13"/>
  <c r="V283" i="13"/>
  <c r="T284" i="13"/>
  <c r="V284" i="13"/>
  <c r="T285" i="13"/>
  <c r="V285" i="13"/>
  <c r="T286" i="13"/>
  <c r="V286" i="13"/>
  <c r="T287" i="13"/>
  <c r="V287" i="13"/>
  <c r="T288" i="13"/>
  <c r="V288" i="13"/>
  <c r="T289" i="13"/>
  <c r="V289" i="13"/>
  <c r="T290" i="13"/>
  <c r="V290" i="13"/>
  <c r="T291" i="13"/>
  <c r="V291" i="13"/>
  <c r="T292" i="13"/>
  <c r="V292" i="13"/>
  <c r="T293" i="13"/>
  <c r="V293" i="13"/>
  <c r="T294" i="13"/>
  <c r="V294" i="13"/>
  <c r="T295" i="13"/>
  <c r="V295" i="13"/>
  <c r="T296" i="13"/>
  <c r="V296" i="13"/>
  <c r="T297" i="13"/>
  <c r="V297" i="13"/>
  <c r="T298" i="13"/>
  <c r="V298" i="13"/>
  <c r="T299" i="13"/>
  <c r="V299" i="13"/>
  <c r="T300" i="13"/>
  <c r="V300" i="13"/>
  <c r="T301" i="13"/>
  <c r="V301" i="13"/>
  <c r="T302" i="13"/>
  <c r="V302" i="13"/>
  <c r="T303" i="13"/>
  <c r="V303" i="13"/>
  <c r="T304" i="13"/>
  <c r="V304" i="13"/>
  <c r="T305" i="13"/>
  <c r="V305" i="13"/>
  <c r="T306" i="13"/>
  <c r="V306" i="13"/>
  <c r="T307" i="13"/>
  <c r="V307" i="13"/>
  <c r="W307" i="13"/>
  <c r="T308" i="13"/>
  <c r="V308" i="13"/>
  <c r="W308" i="13"/>
  <c r="T309" i="13"/>
  <c r="V309" i="13"/>
  <c r="W309" i="13"/>
  <c r="T310" i="13"/>
  <c r="V310" i="13"/>
  <c r="W310" i="13"/>
  <c r="T311" i="13"/>
  <c r="V311" i="13"/>
  <c r="W311" i="13"/>
  <c r="T312" i="13"/>
  <c r="V312" i="13"/>
  <c r="W312" i="13"/>
  <c r="T313" i="13"/>
  <c r="V313" i="13"/>
  <c r="W313" i="13"/>
  <c r="T314" i="13"/>
  <c r="V314" i="13"/>
  <c r="W314" i="13"/>
  <c r="T315" i="13"/>
  <c r="V315" i="13"/>
  <c r="W315" i="13"/>
  <c r="T316" i="13"/>
  <c r="V316" i="13"/>
  <c r="W316" i="13"/>
  <c r="T317" i="13"/>
  <c r="V317" i="13"/>
  <c r="W317" i="13"/>
  <c r="T318" i="13"/>
  <c r="V318" i="13"/>
  <c r="W318" i="13"/>
  <c r="T319" i="13"/>
  <c r="V319" i="13"/>
  <c r="W319" i="13"/>
  <c r="X319" i="13"/>
  <c r="T320" i="13"/>
  <c r="V320" i="13"/>
  <c r="W320" i="13"/>
  <c r="X320" i="13"/>
  <c r="T321" i="13"/>
  <c r="V321" i="13"/>
  <c r="W321" i="13"/>
  <c r="X321" i="13"/>
  <c r="T322" i="13"/>
  <c r="V322" i="13"/>
  <c r="W322" i="13"/>
  <c r="X322" i="13"/>
  <c r="T323" i="13"/>
  <c r="V323" i="13"/>
  <c r="W323" i="13"/>
  <c r="X323" i="13"/>
  <c r="T324" i="13"/>
  <c r="V324" i="13"/>
  <c r="W324" i="13"/>
  <c r="X324" i="13"/>
  <c r="T325" i="13"/>
  <c r="V325" i="13"/>
  <c r="W325" i="13"/>
  <c r="X325" i="13"/>
  <c r="T326" i="13"/>
  <c r="V326" i="13"/>
  <c r="W326" i="13"/>
  <c r="X326" i="13"/>
  <c r="T327" i="13"/>
  <c r="V327" i="13"/>
  <c r="W327" i="13"/>
  <c r="X327" i="13"/>
  <c r="T328" i="13"/>
  <c r="V328" i="13"/>
  <c r="W328" i="13"/>
  <c r="X328" i="13"/>
  <c r="T329" i="13"/>
  <c r="V329" i="13"/>
  <c r="W329" i="13"/>
  <c r="X329" i="13"/>
  <c r="T330" i="13"/>
  <c r="V330" i="13"/>
  <c r="W330" i="13"/>
  <c r="X330" i="13"/>
  <c r="T331" i="13"/>
  <c r="V331" i="13"/>
  <c r="W331" i="13"/>
  <c r="X331" i="13"/>
  <c r="T332" i="13"/>
  <c r="V332" i="13"/>
  <c r="W332" i="13"/>
  <c r="X332" i="13"/>
  <c r="T333" i="13"/>
  <c r="V333" i="13"/>
  <c r="W333" i="13"/>
  <c r="X333" i="13"/>
  <c r="T334" i="13"/>
  <c r="V334" i="13"/>
  <c r="W334" i="13"/>
  <c r="X334" i="13"/>
  <c r="T335" i="13"/>
  <c r="V335" i="13"/>
  <c r="W335" i="13"/>
  <c r="X335" i="13"/>
  <c r="T336" i="13"/>
  <c r="V336" i="13"/>
  <c r="W336" i="13"/>
  <c r="X336" i="13"/>
  <c r="T337" i="13"/>
  <c r="V337" i="13"/>
  <c r="X337" i="13"/>
  <c r="T338" i="13"/>
  <c r="V338" i="13"/>
  <c r="X338" i="13"/>
  <c r="T339" i="13"/>
  <c r="V339" i="13"/>
  <c r="X339" i="13"/>
  <c r="T340" i="13"/>
  <c r="V340" i="13"/>
  <c r="X340" i="13"/>
  <c r="T341" i="13"/>
  <c r="X341" i="13"/>
  <c r="T342" i="13"/>
  <c r="X342" i="13"/>
  <c r="X343" i="13"/>
  <c r="X344" i="13"/>
  <c r="X345" i="13"/>
  <c r="X346" i="13"/>
  <c r="X347" i="13"/>
  <c r="X348" i="13"/>
  <c r="Q209" i="13"/>
  <c r="Q210" i="13"/>
  <c r="Q211" i="13"/>
  <c r="Q212" i="13"/>
  <c r="Q213" i="13"/>
  <c r="Q214" i="13"/>
  <c r="Q215" i="13"/>
  <c r="Q216" i="13"/>
  <c r="Q217" i="13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Q230" i="13"/>
  <c r="Q231" i="13"/>
  <c r="Q232" i="13"/>
  <c r="Q233" i="13"/>
  <c r="Q234" i="13"/>
  <c r="Q235" i="13"/>
  <c r="Q236" i="13"/>
  <c r="Q237" i="13"/>
  <c r="Q238" i="13"/>
  <c r="Q239" i="13"/>
  <c r="Q240" i="13"/>
  <c r="Q241" i="13"/>
  <c r="Q242" i="13"/>
  <c r="Q243" i="13"/>
  <c r="Q244" i="13"/>
  <c r="Q245" i="13"/>
  <c r="Q246" i="13"/>
  <c r="Q247" i="13"/>
  <c r="Q248" i="13"/>
  <c r="Q249" i="13"/>
  <c r="Q250" i="13"/>
  <c r="Q251" i="13"/>
  <c r="Q252" i="13"/>
  <c r="Q253" i="13"/>
  <c r="Q254" i="13"/>
  <c r="Q255" i="13"/>
  <c r="Q256" i="13"/>
  <c r="Q257" i="13"/>
  <c r="Q258" i="13"/>
  <c r="Q259" i="13"/>
  <c r="Q260" i="13"/>
  <c r="Q261" i="13"/>
  <c r="Q262" i="13"/>
  <c r="R261" i="13"/>
  <c r="Q263" i="13"/>
  <c r="R262" i="13"/>
  <c r="Q264" i="13"/>
  <c r="R263" i="13"/>
  <c r="Q265" i="13"/>
  <c r="R264" i="13"/>
  <c r="Q266" i="13"/>
  <c r="R265" i="13"/>
  <c r="Q267" i="13"/>
  <c r="R266" i="13"/>
  <c r="Q268" i="13"/>
  <c r="R267" i="13"/>
  <c r="Q269" i="13"/>
  <c r="R268" i="13"/>
  <c r="Q270" i="13"/>
  <c r="R269" i="13"/>
  <c r="Q271" i="13"/>
  <c r="R270" i="13"/>
  <c r="Q272" i="13"/>
  <c r="R271" i="13"/>
  <c r="Q273" i="13"/>
  <c r="R272" i="13"/>
  <c r="Q274" i="13"/>
  <c r="R273" i="13"/>
  <c r="Q275" i="13"/>
  <c r="R274" i="13"/>
  <c r="Q276" i="13"/>
  <c r="R275" i="13"/>
  <c r="Q277" i="13"/>
  <c r="R276" i="13"/>
  <c r="Q278" i="13"/>
  <c r="R277" i="13"/>
  <c r="Q279" i="13"/>
  <c r="R278" i="13"/>
  <c r="Q280" i="13"/>
  <c r="R279" i="13"/>
  <c r="Q281" i="13"/>
  <c r="R280" i="13"/>
  <c r="Q282" i="13"/>
  <c r="R281" i="13"/>
  <c r="Q283" i="13"/>
  <c r="R282" i="13"/>
  <c r="Q284" i="13"/>
  <c r="R283" i="13"/>
  <c r="Q285" i="13"/>
  <c r="R284" i="13"/>
  <c r="Q286" i="13"/>
  <c r="R285" i="13"/>
  <c r="Q287" i="13"/>
  <c r="R286" i="13"/>
  <c r="Q288" i="13"/>
  <c r="R287" i="13"/>
  <c r="Q289" i="13"/>
  <c r="R288" i="13"/>
  <c r="Q290" i="13"/>
  <c r="R289" i="13"/>
  <c r="Q291" i="13"/>
  <c r="R290" i="13"/>
  <c r="Q292" i="13"/>
  <c r="R291" i="13"/>
  <c r="Q293" i="13"/>
  <c r="R292" i="13"/>
  <c r="Q294" i="13"/>
  <c r="R293" i="13"/>
  <c r="Q295" i="13"/>
  <c r="R294" i="13"/>
  <c r="Q296" i="13"/>
  <c r="R295" i="13"/>
  <c r="Q297" i="13"/>
  <c r="R296" i="13"/>
  <c r="Q298" i="13"/>
  <c r="R297" i="13"/>
  <c r="Q299" i="13"/>
  <c r="R298" i="13"/>
  <c r="Q300" i="13"/>
  <c r="R299" i="13"/>
  <c r="Q301" i="13"/>
  <c r="R300" i="13"/>
  <c r="Q302" i="13"/>
  <c r="R301" i="13"/>
  <c r="Q303" i="13"/>
  <c r="R302" i="13"/>
  <c r="Q304" i="13"/>
  <c r="R303" i="13"/>
  <c r="Q305" i="13"/>
  <c r="R304" i="13"/>
  <c r="Q306" i="13"/>
  <c r="R305" i="13"/>
  <c r="Q307" i="13"/>
  <c r="R306" i="13"/>
  <c r="Q308" i="13"/>
  <c r="R307" i="13"/>
  <c r="Q309" i="13"/>
  <c r="R308" i="13"/>
  <c r="Q310" i="13"/>
  <c r="R309" i="13"/>
  <c r="Q311" i="13"/>
  <c r="R310" i="13"/>
  <c r="Q312" i="13"/>
  <c r="R311" i="13"/>
  <c r="Q313" i="13"/>
  <c r="R312" i="13"/>
  <c r="Q314" i="13"/>
  <c r="R313" i="13"/>
  <c r="Q315" i="13"/>
  <c r="R314" i="13"/>
  <c r="Q316" i="13"/>
  <c r="R315" i="13"/>
  <c r="Q317" i="13"/>
  <c r="R316" i="13"/>
  <c r="Q318" i="13"/>
  <c r="R317" i="13"/>
  <c r="Q319" i="13"/>
  <c r="R318" i="13"/>
  <c r="Q320" i="13"/>
  <c r="R319" i="13"/>
  <c r="Q321" i="13"/>
  <c r="R320" i="13"/>
  <c r="Q322" i="13"/>
  <c r="R321" i="13"/>
  <c r="Q323" i="13"/>
  <c r="R322" i="13"/>
  <c r="Q324" i="13"/>
  <c r="R323" i="13"/>
  <c r="Q325" i="13"/>
  <c r="R324" i="13"/>
  <c r="Q326" i="13"/>
  <c r="R325" i="13"/>
  <c r="Q327" i="13"/>
  <c r="R326" i="13"/>
  <c r="Q328" i="13"/>
  <c r="R327" i="13"/>
  <c r="Q329" i="13"/>
  <c r="R328" i="13"/>
  <c r="Q330" i="13"/>
  <c r="R329" i="13"/>
  <c r="Q331" i="13"/>
  <c r="R330" i="13"/>
  <c r="Q332" i="13"/>
  <c r="R331" i="13"/>
  <c r="Q333" i="13"/>
  <c r="R332" i="13"/>
  <c r="Q334" i="13"/>
  <c r="R333" i="13"/>
  <c r="Q335" i="13"/>
  <c r="R334" i="13"/>
  <c r="Q336" i="13"/>
  <c r="R335" i="13"/>
  <c r="Q337" i="13"/>
  <c r="R336" i="13"/>
  <c r="Q338" i="13"/>
  <c r="R337" i="13"/>
  <c r="Q339" i="13"/>
  <c r="R338" i="13"/>
  <c r="Q340" i="13"/>
  <c r="R339" i="13"/>
  <c r="Q341" i="13"/>
  <c r="R340" i="13"/>
  <c r="R341" i="13"/>
  <c r="Q208" i="13"/>
  <c r="Q207" i="13"/>
  <c r="Q206" i="13"/>
  <c r="N207" i="13"/>
  <c r="O207" i="13"/>
  <c r="N208" i="13"/>
  <c r="O208" i="13"/>
  <c r="N209" i="13"/>
  <c r="O209" i="13"/>
  <c r="N210" i="13"/>
  <c r="O210" i="13"/>
  <c r="N211" i="13"/>
  <c r="O211" i="13"/>
  <c r="N212" i="13"/>
  <c r="O212" i="13"/>
  <c r="N213" i="13"/>
  <c r="O213" i="13"/>
  <c r="N214" i="13"/>
  <c r="O214" i="13"/>
  <c r="N215" i="13"/>
  <c r="O215" i="13"/>
  <c r="N216" i="13"/>
  <c r="O216" i="13"/>
  <c r="N217" i="13"/>
  <c r="O217" i="13"/>
  <c r="N218" i="13"/>
  <c r="O218" i="13"/>
  <c r="N219" i="13"/>
  <c r="O219" i="13"/>
  <c r="N220" i="13"/>
  <c r="O220" i="13"/>
  <c r="N221" i="13"/>
  <c r="O221" i="13"/>
  <c r="N222" i="13"/>
  <c r="O222" i="13"/>
  <c r="N223" i="13"/>
  <c r="O223" i="13"/>
  <c r="N224" i="13"/>
  <c r="O224" i="13"/>
  <c r="N225" i="13"/>
  <c r="O225" i="13"/>
  <c r="N226" i="13"/>
  <c r="O226" i="13"/>
  <c r="N227" i="13"/>
  <c r="O227" i="13"/>
  <c r="N228" i="13"/>
  <c r="O228" i="13"/>
  <c r="N229" i="13"/>
  <c r="O229" i="13"/>
  <c r="N230" i="13"/>
  <c r="O230" i="13"/>
  <c r="N231" i="13"/>
  <c r="O231" i="13"/>
  <c r="N232" i="13"/>
  <c r="O232" i="13"/>
  <c r="N233" i="13"/>
  <c r="O233" i="13"/>
  <c r="N234" i="13"/>
  <c r="O234" i="13"/>
  <c r="N235" i="13"/>
  <c r="O235" i="13"/>
  <c r="N236" i="13"/>
  <c r="O236" i="13"/>
  <c r="N237" i="13"/>
  <c r="O237" i="13"/>
  <c r="N238" i="13"/>
  <c r="O238" i="13"/>
  <c r="N239" i="13"/>
  <c r="O239" i="13"/>
  <c r="N240" i="13"/>
  <c r="O240" i="13"/>
  <c r="N241" i="13"/>
  <c r="O241" i="13"/>
  <c r="N242" i="13"/>
  <c r="O242" i="13"/>
  <c r="N243" i="13"/>
  <c r="O243" i="13"/>
  <c r="N244" i="13"/>
  <c r="O244" i="13"/>
  <c r="N245" i="13"/>
  <c r="O245" i="13"/>
  <c r="N246" i="13"/>
  <c r="O246" i="13"/>
  <c r="N247" i="13"/>
  <c r="O247" i="13"/>
  <c r="N248" i="13"/>
  <c r="O248" i="13"/>
  <c r="N249" i="13"/>
  <c r="O249" i="13"/>
  <c r="N250" i="13"/>
  <c r="O250" i="13"/>
  <c r="N251" i="13"/>
  <c r="O251" i="13"/>
  <c r="N252" i="13"/>
  <c r="O252" i="13"/>
  <c r="N253" i="13"/>
  <c r="O253" i="13"/>
  <c r="N254" i="13"/>
  <c r="O254" i="13"/>
  <c r="N255" i="13"/>
  <c r="O255" i="13"/>
  <c r="N256" i="13"/>
  <c r="O256" i="13"/>
  <c r="N257" i="13"/>
  <c r="O257" i="13"/>
  <c r="N258" i="13"/>
  <c r="O258" i="13"/>
  <c r="N259" i="13"/>
  <c r="O259" i="13"/>
  <c r="N260" i="13"/>
  <c r="O260" i="13"/>
  <c r="N261" i="13"/>
  <c r="O261" i="13"/>
  <c r="N262" i="13"/>
  <c r="O262" i="13"/>
  <c r="N263" i="13"/>
  <c r="O263" i="13"/>
  <c r="N264" i="13"/>
  <c r="O264" i="13"/>
  <c r="N265" i="13"/>
  <c r="O265" i="13"/>
  <c r="N266" i="13"/>
  <c r="O266" i="13"/>
  <c r="N267" i="13"/>
  <c r="O267" i="13"/>
  <c r="N268" i="13"/>
  <c r="O268" i="13"/>
  <c r="N269" i="13"/>
  <c r="O269" i="13"/>
  <c r="N270" i="13"/>
  <c r="O270" i="13"/>
  <c r="N271" i="13"/>
  <c r="O271" i="13"/>
  <c r="N272" i="13"/>
  <c r="O272" i="13"/>
  <c r="N273" i="13"/>
  <c r="O273" i="13"/>
  <c r="N274" i="13"/>
  <c r="O274" i="13"/>
  <c r="N275" i="13"/>
  <c r="O275" i="13"/>
  <c r="N276" i="13"/>
  <c r="O276" i="13"/>
  <c r="N277" i="13"/>
  <c r="O277" i="13"/>
  <c r="N278" i="13"/>
  <c r="O278" i="13"/>
  <c r="N279" i="13"/>
  <c r="O279" i="13"/>
  <c r="N280" i="13"/>
  <c r="O280" i="13"/>
  <c r="N281" i="13"/>
  <c r="O281" i="13"/>
  <c r="N282" i="13"/>
  <c r="O282" i="13"/>
  <c r="N283" i="13"/>
  <c r="O283" i="13"/>
  <c r="N284" i="13"/>
  <c r="O284" i="13"/>
  <c r="N285" i="13"/>
  <c r="O285" i="13"/>
  <c r="N286" i="13"/>
  <c r="O286" i="13"/>
  <c r="N287" i="13"/>
  <c r="O287" i="13"/>
  <c r="N288" i="13"/>
  <c r="O288" i="13"/>
  <c r="N289" i="13"/>
  <c r="O289" i="13"/>
  <c r="N290" i="13"/>
  <c r="O290" i="13"/>
  <c r="N291" i="13"/>
  <c r="O291" i="13"/>
  <c r="N292" i="13"/>
  <c r="O292" i="13"/>
  <c r="N293" i="13"/>
  <c r="O293" i="13"/>
  <c r="N294" i="13"/>
  <c r="O294" i="13"/>
  <c r="N295" i="13"/>
  <c r="O295" i="13"/>
  <c r="N296" i="13"/>
  <c r="O296" i="13"/>
  <c r="N297" i="13"/>
  <c r="O297" i="13"/>
  <c r="N298" i="13"/>
  <c r="O298" i="13"/>
  <c r="N299" i="13"/>
  <c r="O299" i="13"/>
  <c r="N300" i="13"/>
  <c r="O300" i="13"/>
  <c r="N301" i="13"/>
  <c r="O301" i="13"/>
  <c r="N302" i="13"/>
  <c r="O302" i="13"/>
  <c r="N303" i="13"/>
  <c r="O303" i="13"/>
  <c r="N304" i="13"/>
  <c r="O304" i="13"/>
  <c r="N305" i="13"/>
  <c r="O305" i="13"/>
  <c r="N306" i="13"/>
  <c r="O306" i="13"/>
  <c r="N307" i="13"/>
  <c r="O307" i="13"/>
  <c r="N308" i="13"/>
  <c r="O308" i="13"/>
  <c r="N309" i="13"/>
  <c r="O309" i="13"/>
  <c r="N310" i="13"/>
  <c r="O310" i="13"/>
  <c r="N311" i="13"/>
  <c r="O311" i="13"/>
  <c r="N312" i="13"/>
  <c r="O312" i="13"/>
  <c r="N313" i="13"/>
  <c r="O313" i="13"/>
  <c r="N314" i="13"/>
  <c r="O314" i="13"/>
  <c r="N315" i="13"/>
  <c r="O315" i="13"/>
  <c r="N316" i="13"/>
  <c r="O316" i="13"/>
  <c r="N317" i="13"/>
  <c r="O317" i="13"/>
  <c r="N318" i="13"/>
  <c r="O318" i="13"/>
  <c r="N319" i="13"/>
  <c r="O319" i="13"/>
  <c r="N320" i="13"/>
  <c r="O320" i="13"/>
  <c r="N321" i="13"/>
  <c r="O321" i="13"/>
  <c r="N322" i="13"/>
  <c r="O322" i="13"/>
  <c r="N323" i="13"/>
  <c r="O323" i="13"/>
  <c r="N324" i="13"/>
  <c r="O324" i="13"/>
  <c r="N325" i="13"/>
  <c r="O325" i="13"/>
  <c r="N326" i="13"/>
  <c r="O326" i="13"/>
  <c r="N327" i="13"/>
  <c r="O327" i="13"/>
  <c r="N328" i="13"/>
  <c r="O328" i="13"/>
  <c r="N329" i="13"/>
  <c r="O329" i="13"/>
  <c r="N330" i="13"/>
  <c r="O330" i="13"/>
  <c r="N331" i="13"/>
  <c r="O331" i="13"/>
  <c r="N332" i="13"/>
  <c r="O332" i="13"/>
  <c r="N333" i="13"/>
  <c r="O333" i="13"/>
  <c r="N334" i="13"/>
  <c r="O334" i="13"/>
  <c r="N335" i="13"/>
  <c r="O335" i="13"/>
  <c r="N336" i="13"/>
  <c r="O336" i="13"/>
  <c r="N337" i="13"/>
  <c r="O337" i="13"/>
  <c r="N338" i="13"/>
  <c r="O338" i="13"/>
  <c r="N339" i="13"/>
  <c r="O339" i="13"/>
  <c r="N340" i="13"/>
  <c r="O340" i="13"/>
  <c r="N341" i="13"/>
  <c r="O341" i="13"/>
  <c r="N342" i="13"/>
  <c r="O342" i="13"/>
  <c r="N343" i="13"/>
  <c r="O343" i="13"/>
  <c r="N344" i="13"/>
  <c r="O344" i="13"/>
  <c r="N345" i="13"/>
  <c r="O345" i="13"/>
  <c r="N205" i="13"/>
  <c r="O205" i="13"/>
  <c r="N206" i="13"/>
  <c r="O206" i="13"/>
  <c r="M290" i="13"/>
  <c r="M291" i="13"/>
  <c r="M292" i="13"/>
  <c r="M293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5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6" i="13"/>
  <c r="M337" i="13"/>
  <c r="M338" i="13"/>
  <c r="M339" i="13"/>
  <c r="M340" i="13"/>
  <c r="M341" i="13"/>
  <c r="M342" i="13"/>
  <c r="M343" i="13"/>
  <c r="M344" i="13"/>
  <c r="M345" i="13"/>
  <c r="M346" i="13"/>
  <c r="M347" i="13"/>
  <c r="M348" i="13"/>
  <c r="M349" i="13"/>
  <c r="G206" i="13"/>
  <c r="H206" i="13"/>
  <c r="I206" i="13"/>
  <c r="J206" i="13"/>
  <c r="K206" i="13"/>
  <c r="G207" i="13"/>
  <c r="H207" i="13"/>
  <c r="I207" i="13"/>
  <c r="J207" i="13"/>
  <c r="K207" i="13"/>
  <c r="G208" i="13"/>
  <c r="H208" i="13"/>
  <c r="I208" i="13"/>
  <c r="J208" i="13"/>
  <c r="K208" i="13"/>
  <c r="G209" i="13"/>
  <c r="H209" i="13"/>
  <c r="I209" i="13"/>
  <c r="J209" i="13"/>
  <c r="K209" i="13"/>
  <c r="G210" i="13"/>
  <c r="H210" i="13"/>
  <c r="I210" i="13"/>
  <c r="J210" i="13"/>
  <c r="K210" i="13"/>
  <c r="G211" i="13"/>
  <c r="H211" i="13"/>
  <c r="I211" i="13"/>
  <c r="J211" i="13"/>
  <c r="K211" i="13"/>
  <c r="G212" i="13"/>
  <c r="H212" i="13"/>
  <c r="I212" i="13"/>
  <c r="J212" i="13"/>
  <c r="K212" i="13"/>
  <c r="G213" i="13"/>
  <c r="H213" i="13"/>
  <c r="I213" i="13"/>
  <c r="J213" i="13"/>
  <c r="K213" i="13"/>
  <c r="G214" i="13"/>
  <c r="H214" i="13"/>
  <c r="I214" i="13"/>
  <c r="J214" i="13"/>
  <c r="K214" i="13"/>
  <c r="G215" i="13"/>
  <c r="H215" i="13"/>
  <c r="I215" i="13"/>
  <c r="J215" i="13"/>
  <c r="K215" i="13"/>
  <c r="G216" i="13"/>
  <c r="H216" i="13"/>
  <c r="I216" i="13"/>
  <c r="J216" i="13"/>
  <c r="K216" i="13"/>
  <c r="G217" i="13"/>
  <c r="H217" i="13"/>
  <c r="I217" i="13"/>
  <c r="J217" i="13"/>
  <c r="K217" i="13"/>
  <c r="G218" i="13"/>
  <c r="H218" i="13"/>
  <c r="I218" i="13"/>
  <c r="J218" i="13"/>
  <c r="K218" i="13"/>
  <c r="G219" i="13"/>
  <c r="H219" i="13"/>
  <c r="I219" i="13"/>
  <c r="J219" i="13"/>
  <c r="K219" i="13"/>
  <c r="G220" i="13"/>
  <c r="H220" i="13"/>
  <c r="I220" i="13"/>
  <c r="J220" i="13"/>
  <c r="K220" i="13"/>
  <c r="G221" i="13"/>
  <c r="H221" i="13"/>
  <c r="I221" i="13"/>
  <c r="J221" i="13"/>
  <c r="K221" i="13"/>
  <c r="G222" i="13"/>
  <c r="H222" i="13"/>
  <c r="I222" i="13"/>
  <c r="J222" i="13"/>
  <c r="K222" i="13"/>
  <c r="G223" i="13"/>
  <c r="H223" i="13"/>
  <c r="I223" i="13"/>
  <c r="J223" i="13"/>
  <c r="K223" i="13"/>
  <c r="G224" i="13"/>
  <c r="H224" i="13"/>
  <c r="I224" i="13"/>
  <c r="J224" i="13"/>
  <c r="K224" i="13"/>
  <c r="G225" i="13"/>
  <c r="H225" i="13"/>
  <c r="I225" i="13"/>
  <c r="J225" i="13"/>
  <c r="K225" i="13"/>
  <c r="G226" i="13"/>
  <c r="H226" i="13"/>
  <c r="I226" i="13"/>
  <c r="J226" i="13"/>
  <c r="K226" i="13"/>
  <c r="G227" i="13"/>
  <c r="H227" i="13"/>
  <c r="I227" i="13"/>
  <c r="J227" i="13"/>
  <c r="K227" i="13"/>
  <c r="G228" i="13"/>
  <c r="H228" i="13"/>
  <c r="I228" i="13"/>
  <c r="J228" i="13"/>
  <c r="K228" i="13"/>
  <c r="G229" i="13"/>
  <c r="H229" i="13"/>
  <c r="I229" i="13"/>
  <c r="J229" i="13"/>
  <c r="K229" i="13"/>
  <c r="G230" i="13"/>
  <c r="H230" i="13"/>
  <c r="I230" i="13"/>
  <c r="J230" i="13"/>
  <c r="K230" i="13"/>
  <c r="G231" i="13"/>
  <c r="H231" i="13"/>
  <c r="I231" i="13"/>
  <c r="J231" i="13"/>
  <c r="K231" i="13"/>
  <c r="G232" i="13"/>
  <c r="H232" i="13"/>
  <c r="I232" i="13"/>
  <c r="J232" i="13"/>
  <c r="K232" i="13"/>
  <c r="G233" i="13"/>
  <c r="H233" i="13"/>
  <c r="I233" i="13"/>
  <c r="J233" i="13"/>
  <c r="K233" i="13"/>
  <c r="G234" i="13"/>
  <c r="H234" i="13"/>
  <c r="I234" i="13"/>
  <c r="J234" i="13"/>
  <c r="K234" i="13"/>
  <c r="G235" i="13"/>
  <c r="H235" i="13"/>
  <c r="I235" i="13"/>
  <c r="J235" i="13"/>
  <c r="K235" i="13"/>
  <c r="G236" i="13"/>
  <c r="H236" i="13"/>
  <c r="I236" i="13"/>
  <c r="J236" i="13"/>
  <c r="K236" i="13"/>
  <c r="G237" i="13"/>
  <c r="H237" i="13"/>
  <c r="I237" i="13"/>
  <c r="J237" i="13"/>
  <c r="K237" i="13"/>
  <c r="G238" i="13"/>
  <c r="H238" i="13"/>
  <c r="I238" i="13"/>
  <c r="J238" i="13"/>
  <c r="K238" i="13"/>
  <c r="G239" i="13"/>
  <c r="H239" i="13"/>
  <c r="I239" i="13"/>
  <c r="J239" i="13"/>
  <c r="K239" i="13"/>
  <c r="G240" i="13"/>
  <c r="H240" i="13"/>
  <c r="I240" i="13"/>
  <c r="J240" i="13"/>
  <c r="K240" i="13"/>
  <c r="G241" i="13"/>
  <c r="H241" i="13"/>
  <c r="I241" i="13"/>
  <c r="J241" i="13"/>
  <c r="K241" i="13"/>
  <c r="G242" i="13"/>
  <c r="H242" i="13"/>
  <c r="I242" i="13"/>
  <c r="J242" i="13"/>
  <c r="K242" i="13"/>
  <c r="G243" i="13"/>
  <c r="H243" i="13"/>
  <c r="I243" i="13"/>
  <c r="J243" i="13"/>
  <c r="K243" i="13"/>
  <c r="G244" i="13"/>
  <c r="H244" i="13"/>
  <c r="I244" i="13"/>
  <c r="J244" i="13"/>
  <c r="K244" i="13"/>
  <c r="G245" i="13"/>
  <c r="H245" i="13"/>
  <c r="I245" i="13"/>
  <c r="J245" i="13"/>
  <c r="K245" i="13"/>
  <c r="G246" i="13"/>
  <c r="H246" i="13"/>
  <c r="I246" i="13"/>
  <c r="J246" i="13"/>
  <c r="K246" i="13"/>
  <c r="G247" i="13"/>
  <c r="H247" i="13"/>
  <c r="I247" i="13"/>
  <c r="J247" i="13"/>
  <c r="K247" i="13"/>
  <c r="G248" i="13"/>
  <c r="H248" i="13"/>
  <c r="I248" i="13"/>
  <c r="J248" i="13"/>
  <c r="K248" i="13"/>
  <c r="G249" i="13"/>
  <c r="H249" i="13"/>
  <c r="I249" i="13"/>
  <c r="J249" i="13"/>
  <c r="K249" i="13"/>
  <c r="G250" i="13"/>
  <c r="H250" i="13"/>
  <c r="I250" i="13"/>
  <c r="J250" i="13"/>
  <c r="K250" i="13"/>
  <c r="G251" i="13"/>
  <c r="H251" i="13"/>
  <c r="I251" i="13"/>
  <c r="J251" i="13"/>
  <c r="K251" i="13"/>
  <c r="G252" i="13"/>
  <c r="H252" i="13"/>
  <c r="I252" i="13"/>
  <c r="J252" i="13"/>
  <c r="K252" i="13"/>
  <c r="G253" i="13"/>
  <c r="H253" i="13"/>
  <c r="I253" i="13"/>
  <c r="J253" i="13"/>
  <c r="K253" i="13"/>
  <c r="G254" i="13"/>
  <c r="H254" i="13"/>
  <c r="I254" i="13"/>
  <c r="J254" i="13"/>
  <c r="K254" i="13"/>
  <c r="G255" i="13"/>
  <c r="H255" i="13"/>
  <c r="I255" i="13"/>
  <c r="J255" i="13"/>
  <c r="K255" i="13"/>
  <c r="G256" i="13"/>
  <c r="H256" i="13"/>
  <c r="I256" i="13"/>
  <c r="J256" i="13"/>
  <c r="K256" i="13"/>
  <c r="G257" i="13"/>
  <c r="H257" i="13"/>
  <c r="I257" i="13"/>
  <c r="J257" i="13"/>
  <c r="K257" i="13"/>
  <c r="G258" i="13"/>
  <c r="H258" i="13"/>
  <c r="I258" i="13"/>
  <c r="J258" i="13"/>
  <c r="K258" i="13"/>
  <c r="G259" i="13"/>
  <c r="H259" i="13"/>
  <c r="I259" i="13"/>
  <c r="J259" i="13"/>
  <c r="K259" i="13"/>
  <c r="G260" i="13"/>
  <c r="H260" i="13"/>
  <c r="I260" i="13"/>
  <c r="J260" i="13"/>
  <c r="K260" i="13"/>
  <c r="G261" i="13"/>
  <c r="H261" i="13"/>
  <c r="I261" i="13"/>
  <c r="J261" i="13"/>
  <c r="K261" i="13"/>
  <c r="G262" i="13"/>
  <c r="H262" i="13"/>
  <c r="I262" i="13"/>
  <c r="J262" i="13"/>
  <c r="K262" i="13"/>
  <c r="G263" i="13"/>
  <c r="H263" i="13"/>
  <c r="I263" i="13"/>
  <c r="J263" i="13"/>
  <c r="K263" i="13"/>
  <c r="G264" i="13"/>
  <c r="H264" i="13"/>
  <c r="I264" i="13"/>
  <c r="J264" i="13"/>
  <c r="K264" i="13"/>
  <c r="G265" i="13"/>
  <c r="H265" i="13"/>
  <c r="I265" i="13"/>
  <c r="J265" i="13"/>
  <c r="K265" i="13"/>
  <c r="G266" i="13"/>
  <c r="H266" i="13"/>
  <c r="I266" i="13"/>
  <c r="J266" i="13"/>
  <c r="K266" i="13"/>
  <c r="G267" i="13"/>
  <c r="H267" i="13"/>
  <c r="I267" i="13"/>
  <c r="J267" i="13"/>
  <c r="K267" i="13"/>
  <c r="G268" i="13"/>
  <c r="H268" i="13"/>
  <c r="I268" i="13"/>
  <c r="J268" i="13"/>
  <c r="K268" i="13"/>
  <c r="G269" i="13"/>
  <c r="H269" i="13"/>
  <c r="I269" i="13"/>
  <c r="J269" i="13"/>
  <c r="K269" i="13"/>
  <c r="G270" i="13"/>
  <c r="H270" i="13"/>
  <c r="I270" i="13"/>
  <c r="J270" i="13"/>
  <c r="K270" i="13"/>
  <c r="G271" i="13"/>
  <c r="H271" i="13"/>
  <c r="I271" i="13"/>
  <c r="J271" i="13"/>
  <c r="K271" i="13"/>
  <c r="G272" i="13"/>
  <c r="H272" i="13"/>
  <c r="I272" i="13"/>
  <c r="J272" i="13"/>
  <c r="K272" i="13"/>
  <c r="G273" i="13"/>
  <c r="H273" i="13"/>
  <c r="I273" i="13"/>
  <c r="J273" i="13"/>
  <c r="K273" i="13"/>
  <c r="G274" i="13"/>
  <c r="H274" i="13"/>
  <c r="I274" i="13"/>
  <c r="J274" i="13"/>
  <c r="K274" i="13"/>
  <c r="G275" i="13"/>
  <c r="H275" i="13"/>
  <c r="I275" i="13"/>
  <c r="J275" i="13"/>
  <c r="K275" i="13"/>
  <c r="G276" i="13"/>
  <c r="H276" i="13"/>
  <c r="I276" i="13"/>
  <c r="J276" i="13"/>
  <c r="K276" i="13"/>
  <c r="G277" i="13"/>
  <c r="H277" i="13"/>
  <c r="I277" i="13"/>
  <c r="J277" i="13"/>
  <c r="K277" i="13"/>
  <c r="G278" i="13"/>
  <c r="H278" i="13"/>
  <c r="I278" i="13"/>
  <c r="J278" i="13"/>
  <c r="K278" i="13"/>
  <c r="G279" i="13"/>
  <c r="H279" i="13"/>
  <c r="I279" i="13"/>
  <c r="J279" i="13"/>
  <c r="K279" i="13"/>
  <c r="G280" i="13"/>
  <c r="H280" i="13"/>
  <c r="I280" i="13"/>
  <c r="J280" i="13"/>
  <c r="K280" i="13"/>
  <c r="G281" i="13"/>
  <c r="H281" i="13"/>
  <c r="I281" i="13"/>
  <c r="J281" i="13"/>
  <c r="K281" i="13"/>
  <c r="G282" i="13"/>
  <c r="H282" i="13"/>
  <c r="I282" i="13"/>
  <c r="J282" i="13"/>
  <c r="K282" i="13"/>
  <c r="G283" i="13"/>
  <c r="H283" i="13"/>
  <c r="I283" i="13"/>
  <c r="J283" i="13"/>
  <c r="K283" i="13"/>
  <c r="G284" i="13"/>
  <c r="H284" i="13"/>
  <c r="I284" i="13"/>
  <c r="J284" i="13"/>
  <c r="K284" i="13"/>
  <c r="G285" i="13"/>
  <c r="H285" i="13"/>
  <c r="I285" i="13"/>
  <c r="J285" i="13"/>
  <c r="K285" i="13"/>
  <c r="G286" i="13"/>
  <c r="H286" i="13"/>
  <c r="I286" i="13"/>
  <c r="J286" i="13"/>
  <c r="K286" i="13"/>
  <c r="G287" i="13"/>
  <c r="H287" i="13"/>
  <c r="I287" i="13"/>
  <c r="J287" i="13"/>
  <c r="K287" i="13"/>
  <c r="G288" i="13"/>
  <c r="H288" i="13"/>
  <c r="I288" i="13"/>
  <c r="J288" i="13"/>
  <c r="K288" i="13"/>
  <c r="G289" i="13"/>
  <c r="H289" i="13"/>
  <c r="I289" i="13"/>
  <c r="J289" i="13"/>
  <c r="K289" i="13"/>
  <c r="G290" i="13"/>
  <c r="H290" i="13"/>
  <c r="I290" i="13"/>
  <c r="J290" i="13"/>
  <c r="K290" i="13"/>
  <c r="G291" i="13"/>
  <c r="H291" i="13"/>
  <c r="I291" i="13"/>
  <c r="J291" i="13"/>
  <c r="K291" i="13"/>
  <c r="G292" i="13"/>
  <c r="H292" i="13"/>
  <c r="I292" i="13"/>
  <c r="J292" i="13"/>
  <c r="K292" i="13"/>
  <c r="G293" i="13"/>
  <c r="H293" i="13"/>
  <c r="I293" i="13"/>
  <c r="J293" i="13"/>
  <c r="K293" i="13"/>
  <c r="G294" i="13"/>
  <c r="H294" i="13"/>
  <c r="I294" i="13"/>
  <c r="J294" i="13"/>
  <c r="K294" i="13"/>
  <c r="G295" i="13"/>
  <c r="H295" i="13"/>
  <c r="I295" i="13"/>
  <c r="J295" i="13"/>
  <c r="K295" i="13"/>
  <c r="G296" i="13"/>
  <c r="H296" i="13"/>
  <c r="I296" i="13"/>
  <c r="J296" i="13"/>
  <c r="K296" i="13"/>
  <c r="G297" i="13"/>
  <c r="H297" i="13"/>
  <c r="I297" i="13"/>
  <c r="J297" i="13"/>
  <c r="K297" i="13"/>
  <c r="G298" i="13"/>
  <c r="H298" i="13"/>
  <c r="I298" i="13"/>
  <c r="J298" i="13"/>
  <c r="K298" i="13"/>
  <c r="G299" i="13"/>
  <c r="H299" i="13"/>
  <c r="I299" i="13"/>
  <c r="J299" i="13"/>
  <c r="K299" i="13"/>
  <c r="G300" i="13"/>
  <c r="H300" i="13"/>
  <c r="I300" i="13"/>
  <c r="J300" i="13"/>
  <c r="K300" i="13"/>
  <c r="G301" i="13"/>
  <c r="H301" i="13"/>
  <c r="I301" i="13"/>
  <c r="J301" i="13"/>
  <c r="K301" i="13"/>
  <c r="G302" i="13"/>
  <c r="H302" i="13"/>
  <c r="I302" i="13"/>
  <c r="J302" i="13"/>
  <c r="K302" i="13"/>
  <c r="G303" i="13"/>
  <c r="H303" i="13"/>
  <c r="I303" i="13"/>
  <c r="J303" i="13"/>
  <c r="K303" i="13"/>
  <c r="G304" i="13"/>
  <c r="H304" i="13"/>
  <c r="I304" i="13"/>
  <c r="J304" i="13"/>
  <c r="K304" i="13"/>
  <c r="G305" i="13"/>
  <c r="H305" i="13"/>
  <c r="I305" i="13"/>
  <c r="J305" i="13"/>
  <c r="K305" i="13"/>
  <c r="G306" i="13"/>
  <c r="H306" i="13"/>
  <c r="I306" i="13"/>
  <c r="J306" i="13"/>
  <c r="K306" i="13"/>
  <c r="G307" i="13"/>
  <c r="H307" i="13"/>
  <c r="I307" i="13"/>
  <c r="J307" i="13"/>
  <c r="K307" i="13"/>
  <c r="G308" i="13"/>
  <c r="H308" i="13"/>
  <c r="I308" i="13"/>
  <c r="J308" i="13"/>
  <c r="K308" i="13"/>
  <c r="G309" i="13"/>
  <c r="H309" i="13"/>
  <c r="I309" i="13"/>
  <c r="J309" i="13"/>
  <c r="K309" i="13"/>
  <c r="G310" i="13"/>
  <c r="H310" i="13"/>
  <c r="I310" i="13"/>
  <c r="J310" i="13"/>
  <c r="K310" i="13"/>
  <c r="G311" i="13"/>
  <c r="H311" i="13"/>
  <c r="I311" i="13"/>
  <c r="J311" i="13"/>
  <c r="K311" i="13"/>
  <c r="G312" i="13"/>
  <c r="H312" i="13"/>
  <c r="I312" i="13"/>
  <c r="J312" i="13"/>
  <c r="K312" i="13"/>
  <c r="G313" i="13"/>
  <c r="H313" i="13"/>
  <c r="I313" i="13"/>
  <c r="J313" i="13"/>
  <c r="K313" i="13"/>
  <c r="G314" i="13"/>
  <c r="H314" i="13"/>
  <c r="I314" i="13"/>
  <c r="J314" i="13"/>
  <c r="K314" i="13"/>
  <c r="G315" i="13"/>
  <c r="H315" i="13"/>
  <c r="I315" i="13"/>
  <c r="J315" i="13"/>
  <c r="K315" i="13"/>
  <c r="G316" i="13"/>
  <c r="H316" i="13"/>
  <c r="I316" i="13"/>
  <c r="J316" i="13"/>
  <c r="K316" i="13"/>
  <c r="G317" i="13"/>
  <c r="H317" i="13"/>
  <c r="I317" i="13"/>
  <c r="J317" i="13"/>
  <c r="K317" i="13"/>
  <c r="G318" i="13"/>
  <c r="H318" i="13"/>
  <c r="I318" i="13"/>
  <c r="J318" i="13"/>
  <c r="K318" i="13"/>
  <c r="G319" i="13"/>
  <c r="H319" i="13"/>
  <c r="I319" i="13"/>
  <c r="J319" i="13"/>
  <c r="K319" i="13"/>
  <c r="G320" i="13"/>
  <c r="H320" i="13"/>
  <c r="I320" i="13"/>
  <c r="J320" i="13"/>
  <c r="K320" i="13"/>
  <c r="G321" i="13"/>
  <c r="H321" i="13"/>
  <c r="I321" i="13"/>
  <c r="J321" i="13"/>
  <c r="K321" i="13"/>
  <c r="G322" i="13"/>
  <c r="H322" i="13"/>
  <c r="I322" i="13"/>
  <c r="J322" i="13"/>
  <c r="K322" i="13"/>
  <c r="G323" i="13"/>
  <c r="H323" i="13"/>
  <c r="I323" i="13"/>
  <c r="J323" i="13"/>
  <c r="K323" i="13"/>
  <c r="G324" i="13"/>
  <c r="H324" i="13"/>
  <c r="I324" i="13"/>
  <c r="J324" i="13"/>
  <c r="K324" i="13"/>
  <c r="G325" i="13"/>
  <c r="H325" i="13"/>
  <c r="I325" i="13"/>
  <c r="J325" i="13"/>
  <c r="K325" i="13"/>
  <c r="G326" i="13"/>
  <c r="H326" i="13"/>
  <c r="I326" i="13"/>
  <c r="J326" i="13"/>
  <c r="K326" i="13"/>
  <c r="G327" i="13"/>
  <c r="H327" i="13"/>
  <c r="I327" i="13"/>
  <c r="J327" i="13"/>
  <c r="K327" i="13"/>
  <c r="G328" i="13"/>
  <c r="H328" i="13"/>
  <c r="I328" i="13"/>
  <c r="J328" i="13"/>
  <c r="K328" i="13"/>
  <c r="G329" i="13"/>
  <c r="H329" i="13"/>
  <c r="I329" i="13"/>
  <c r="J329" i="13"/>
  <c r="K329" i="13"/>
  <c r="G330" i="13"/>
  <c r="H330" i="13"/>
  <c r="I330" i="13"/>
  <c r="J330" i="13"/>
  <c r="K330" i="13"/>
  <c r="G331" i="13"/>
  <c r="H331" i="13"/>
  <c r="I331" i="13"/>
  <c r="J331" i="13"/>
  <c r="K331" i="13"/>
  <c r="G332" i="13"/>
  <c r="H332" i="13"/>
  <c r="I332" i="13"/>
  <c r="J332" i="13"/>
  <c r="K332" i="13"/>
  <c r="G333" i="13"/>
  <c r="H333" i="13"/>
  <c r="I333" i="13"/>
  <c r="J333" i="13"/>
  <c r="K333" i="13"/>
  <c r="G334" i="13"/>
  <c r="H334" i="13"/>
  <c r="I334" i="13"/>
  <c r="J334" i="13"/>
  <c r="K334" i="13"/>
  <c r="G335" i="13"/>
  <c r="H335" i="13"/>
  <c r="I335" i="13"/>
  <c r="J335" i="13"/>
  <c r="K335" i="13"/>
  <c r="G336" i="13"/>
  <c r="H336" i="13"/>
  <c r="I336" i="13"/>
  <c r="J336" i="13"/>
  <c r="K336" i="13"/>
  <c r="G337" i="13"/>
  <c r="H337" i="13"/>
  <c r="I337" i="13"/>
  <c r="J337" i="13"/>
  <c r="K337" i="13"/>
  <c r="G338" i="13"/>
  <c r="H338" i="13"/>
  <c r="I338" i="13"/>
  <c r="J338" i="13"/>
  <c r="K338" i="13"/>
  <c r="G339" i="13"/>
  <c r="H339" i="13"/>
  <c r="I339" i="13"/>
  <c r="J339" i="13"/>
  <c r="K339" i="13"/>
  <c r="G340" i="13"/>
  <c r="H340" i="13"/>
  <c r="I340" i="13"/>
  <c r="J340" i="13"/>
  <c r="K340" i="13"/>
  <c r="G341" i="13"/>
  <c r="H341" i="13"/>
  <c r="I341" i="13"/>
  <c r="J341" i="13"/>
  <c r="K341" i="13"/>
  <c r="G342" i="13"/>
  <c r="H342" i="13"/>
  <c r="I342" i="13"/>
  <c r="J342" i="13"/>
  <c r="K342" i="13"/>
  <c r="G343" i="13"/>
  <c r="H343" i="13"/>
  <c r="I343" i="13"/>
  <c r="J343" i="13"/>
  <c r="K343" i="13"/>
  <c r="G344" i="13"/>
  <c r="H344" i="13"/>
  <c r="I344" i="13"/>
  <c r="J344" i="13"/>
  <c r="K344" i="13"/>
  <c r="G345" i="13"/>
  <c r="H345" i="13"/>
  <c r="I345" i="13"/>
  <c r="J345" i="13"/>
  <c r="K345" i="13"/>
  <c r="G346" i="13"/>
  <c r="H346" i="13"/>
  <c r="I346" i="13"/>
  <c r="J346" i="13"/>
  <c r="K346" i="13"/>
  <c r="G347" i="13"/>
  <c r="H347" i="13"/>
  <c r="I347" i="13"/>
  <c r="J347" i="13"/>
  <c r="K347" i="13"/>
  <c r="G348" i="13"/>
  <c r="H348" i="13"/>
  <c r="I348" i="13"/>
  <c r="J348" i="13"/>
  <c r="K348" i="13"/>
  <c r="H205" i="13"/>
  <c r="I205" i="13"/>
  <c r="J205" i="13"/>
  <c r="K205" i="13"/>
  <c r="G205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J157" i="13" l="1"/>
  <c r="N157" i="13"/>
  <c r="O157" i="13"/>
  <c r="I158" i="13"/>
  <c r="J158" i="13"/>
  <c r="N158" i="13"/>
  <c r="O158" i="13"/>
  <c r="I159" i="13"/>
  <c r="J159" i="13"/>
  <c r="N159" i="13"/>
  <c r="O159" i="13"/>
  <c r="I160" i="13"/>
  <c r="J160" i="13"/>
  <c r="N160" i="13"/>
  <c r="O160" i="13"/>
  <c r="I161" i="13"/>
  <c r="J161" i="13"/>
  <c r="N161" i="13"/>
  <c r="O161" i="13"/>
  <c r="I162" i="13"/>
  <c r="J162" i="13"/>
  <c r="N162" i="13"/>
  <c r="O162" i="13"/>
  <c r="I163" i="13"/>
  <c r="J163" i="13"/>
  <c r="N163" i="13"/>
  <c r="O163" i="13"/>
  <c r="I164" i="13"/>
  <c r="J164" i="13"/>
  <c r="N164" i="13"/>
  <c r="O164" i="13"/>
  <c r="I165" i="13"/>
  <c r="J165" i="13"/>
  <c r="N165" i="13"/>
  <c r="O165" i="13"/>
  <c r="I166" i="13"/>
  <c r="J166" i="13"/>
  <c r="N166" i="13"/>
  <c r="O166" i="13"/>
  <c r="I167" i="13"/>
  <c r="J167" i="13"/>
  <c r="N167" i="13"/>
  <c r="O167" i="13"/>
  <c r="I168" i="13"/>
  <c r="J168" i="13"/>
  <c r="N168" i="13"/>
  <c r="O168" i="13"/>
  <c r="I169" i="13"/>
  <c r="J169" i="13"/>
  <c r="N169" i="13"/>
  <c r="O169" i="13"/>
  <c r="I170" i="13"/>
  <c r="J170" i="13"/>
  <c r="N170" i="13"/>
  <c r="O170" i="13"/>
  <c r="I171" i="13"/>
  <c r="J171" i="13"/>
  <c r="N171" i="13"/>
  <c r="O171" i="13"/>
  <c r="I172" i="13"/>
  <c r="J172" i="13"/>
  <c r="N172" i="13"/>
  <c r="O172" i="13"/>
  <c r="I173" i="13"/>
  <c r="J173" i="13"/>
  <c r="N173" i="13"/>
  <c r="O173" i="13"/>
  <c r="I174" i="13"/>
  <c r="J174" i="13"/>
  <c r="N174" i="13"/>
  <c r="O174" i="13"/>
  <c r="I175" i="13"/>
  <c r="J175" i="13"/>
  <c r="N175" i="13"/>
  <c r="O175" i="13"/>
  <c r="I176" i="13"/>
  <c r="J176" i="13"/>
  <c r="N176" i="13"/>
  <c r="O176" i="13"/>
  <c r="I177" i="13"/>
  <c r="J177" i="13"/>
  <c r="N177" i="13"/>
  <c r="O177" i="13"/>
  <c r="I178" i="13"/>
  <c r="J178" i="13"/>
  <c r="N178" i="13"/>
  <c r="O178" i="13"/>
  <c r="I179" i="13"/>
  <c r="J179" i="13"/>
  <c r="N179" i="13"/>
  <c r="O179" i="13"/>
  <c r="I180" i="13"/>
  <c r="J180" i="13"/>
  <c r="N180" i="13"/>
  <c r="O180" i="13"/>
  <c r="I181" i="13"/>
  <c r="J181" i="13"/>
  <c r="N181" i="13"/>
  <c r="O181" i="13"/>
  <c r="I182" i="13"/>
  <c r="J182" i="13"/>
  <c r="N182" i="13"/>
  <c r="O182" i="13"/>
  <c r="I183" i="13"/>
  <c r="J183" i="13"/>
  <c r="N183" i="13"/>
  <c r="O183" i="13"/>
  <c r="I184" i="13"/>
  <c r="J184" i="13"/>
  <c r="N184" i="13"/>
  <c r="O184" i="13"/>
  <c r="I185" i="13"/>
  <c r="J185" i="13"/>
  <c r="N185" i="13"/>
  <c r="O185" i="13"/>
  <c r="I186" i="13"/>
  <c r="J186" i="13"/>
  <c r="N186" i="13"/>
  <c r="O186" i="13"/>
  <c r="I187" i="13"/>
  <c r="J187" i="13"/>
  <c r="N187" i="13"/>
  <c r="O187" i="13"/>
  <c r="I188" i="13"/>
  <c r="J188" i="13"/>
  <c r="N188" i="13"/>
  <c r="O188" i="13"/>
  <c r="I189" i="13"/>
  <c r="J189" i="13"/>
  <c r="N189" i="13"/>
  <c r="O189" i="13"/>
  <c r="I190" i="13"/>
  <c r="J190" i="13"/>
  <c r="N190" i="13"/>
  <c r="O190" i="13"/>
  <c r="I191" i="13"/>
  <c r="J191" i="13"/>
  <c r="N191" i="13"/>
  <c r="O191" i="13"/>
  <c r="I192" i="13"/>
  <c r="J192" i="13"/>
  <c r="N192" i="13"/>
  <c r="O192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57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Q182" i="13"/>
  <c r="G182" i="13"/>
  <c r="Q183" i="13"/>
  <c r="G183" i="13"/>
  <c r="Q184" i="13"/>
  <c r="G184" i="13"/>
  <c r="Q185" i="13"/>
  <c r="G185" i="13"/>
  <c r="Q186" i="13"/>
  <c r="G186" i="13"/>
  <c r="Q187" i="13"/>
  <c r="G187" i="13"/>
  <c r="Q188" i="13"/>
  <c r="G188" i="13"/>
  <c r="Q189" i="13"/>
  <c r="G189" i="13"/>
  <c r="Q190" i="13"/>
  <c r="G190" i="13"/>
  <c r="Q191" i="13"/>
  <c r="G191" i="13"/>
  <c r="Q192" i="13"/>
  <c r="G192" i="13"/>
  <c r="Q193" i="13"/>
  <c r="G193" i="13"/>
  <c r="H193" i="13"/>
  <c r="I193" i="13"/>
  <c r="J193" i="13"/>
  <c r="N193" i="13"/>
  <c r="O193" i="13"/>
  <c r="Q194" i="13"/>
  <c r="G194" i="13"/>
  <c r="H194" i="13"/>
  <c r="I194" i="13"/>
  <c r="J194" i="13"/>
  <c r="N194" i="13"/>
  <c r="O194" i="13"/>
  <c r="Q195" i="13"/>
  <c r="G195" i="13"/>
  <c r="H195" i="13"/>
  <c r="I195" i="13"/>
  <c r="J195" i="13"/>
  <c r="N195" i="13"/>
  <c r="O195" i="13"/>
  <c r="Q196" i="13"/>
  <c r="G196" i="13"/>
  <c r="H196" i="13"/>
  <c r="I196" i="13"/>
  <c r="J196" i="13"/>
  <c r="N196" i="13"/>
  <c r="O196" i="13"/>
  <c r="Q197" i="13"/>
  <c r="G197" i="13"/>
  <c r="H197" i="13"/>
  <c r="I197" i="13"/>
  <c r="J197" i="13"/>
  <c r="N197" i="13"/>
  <c r="O197" i="13"/>
  <c r="Q198" i="13"/>
  <c r="G198" i="13"/>
  <c r="H198" i="13"/>
  <c r="I198" i="13"/>
  <c r="J198" i="13"/>
  <c r="N198" i="13"/>
  <c r="O198" i="13"/>
  <c r="Q199" i="13"/>
  <c r="G199" i="13"/>
  <c r="H199" i="13"/>
  <c r="I199" i="13"/>
  <c r="J199" i="13"/>
  <c r="N199" i="13"/>
  <c r="O199" i="13"/>
  <c r="Q200" i="13"/>
  <c r="G200" i="13"/>
  <c r="H200" i="13"/>
  <c r="I200" i="13"/>
  <c r="J200" i="13"/>
  <c r="N200" i="13"/>
  <c r="O200" i="13"/>
  <c r="Q201" i="13"/>
  <c r="G201" i="13"/>
  <c r="H201" i="13"/>
  <c r="I201" i="13"/>
  <c r="J201" i="13"/>
  <c r="N201" i="13"/>
  <c r="O201" i="13"/>
  <c r="Q202" i="13"/>
  <c r="G202" i="13"/>
  <c r="H202" i="13"/>
  <c r="I202" i="13"/>
  <c r="J202" i="13"/>
  <c r="N202" i="13"/>
  <c r="O202" i="13"/>
  <c r="Q203" i="13"/>
  <c r="G203" i="13"/>
  <c r="H203" i="13"/>
  <c r="I203" i="13"/>
  <c r="J203" i="13"/>
  <c r="N203" i="13"/>
  <c r="O203" i="13"/>
  <c r="Q204" i="13"/>
  <c r="G204" i="13"/>
  <c r="H204" i="13"/>
  <c r="I204" i="13"/>
  <c r="J204" i="13"/>
  <c r="N204" i="13"/>
  <c r="O204" i="13"/>
  <c r="Q205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167" i="13"/>
  <c r="F168" i="13"/>
  <c r="F169" i="13"/>
  <c r="F170" i="13"/>
  <c r="F171" i="13"/>
  <c r="F172" i="13"/>
  <c r="F173" i="13"/>
  <c r="F174" i="13"/>
  <c r="F175" i="13"/>
  <c r="F176" i="13"/>
  <c r="F177" i="13"/>
  <c r="F178" i="13"/>
  <c r="F179" i="13"/>
  <c r="F180" i="13"/>
  <c r="F181" i="13"/>
  <c r="F182" i="13"/>
  <c r="F183" i="13"/>
  <c r="F184" i="13"/>
  <c r="F185" i="13"/>
  <c r="F186" i="13"/>
  <c r="F187" i="13"/>
  <c r="F188" i="13"/>
  <c r="F189" i="13"/>
  <c r="F190" i="13"/>
  <c r="F191" i="13"/>
  <c r="F192" i="13"/>
  <c r="F193" i="13"/>
  <c r="F194" i="13"/>
  <c r="F195" i="13"/>
  <c r="F196" i="13"/>
  <c r="F197" i="13"/>
  <c r="F198" i="13"/>
  <c r="F199" i="13"/>
  <c r="F200" i="13"/>
  <c r="F201" i="13"/>
  <c r="F202" i="13"/>
  <c r="F203" i="13"/>
  <c r="F204" i="13"/>
  <c r="F205" i="13"/>
  <c r="F206" i="13"/>
  <c r="F207" i="13"/>
  <c r="F208" i="13"/>
  <c r="F209" i="13"/>
  <c r="F210" i="13"/>
  <c r="F211" i="13"/>
  <c r="F212" i="13"/>
  <c r="F213" i="13"/>
  <c r="F214" i="13"/>
  <c r="F215" i="13"/>
  <c r="F216" i="13"/>
  <c r="F217" i="13"/>
  <c r="F218" i="13"/>
  <c r="F219" i="13"/>
  <c r="F220" i="13"/>
  <c r="F221" i="13"/>
  <c r="F222" i="13"/>
  <c r="F223" i="13"/>
  <c r="F224" i="13"/>
  <c r="F225" i="13"/>
  <c r="F226" i="13"/>
  <c r="F227" i="13"/>
  <c r="F228" i="13"/>
  <c r="F229" i="13"/>
  <c r="F230" i="13"/>
  <c r="F231" i="13"/>
  <c r="F232" i="13"/>
  <c r="F233" i="13"/>
  <c r="F234" i="13"/>
  <c r="F235" i="13"/>
  <c r="F236" i="13"/>
  <c r="F237" i="13"/>
  <c r="F238" i="13"/>
  <c r="F239" i="13"/>
  <c r="F240" i="13"/>
  <c r="F241" i="13"/>
  <c r="F242" i="13"/>
  <c r="F243" i="13"/>
  <c r="F244" i="13"/>
  <c r="F245" i="13"/>
  <c r="F246" i="13"/>
  <c r="F247" i="13"/>
  <c r="F248" i="13"/>
  <c r="F249" i="13"/>
  <c r="F250" i="13"/>
  <c r="F251" i="13"/>
  <c r="F252" i="13"/>
  <c r="F253" i="13"/>
  <c r="F254" i="13"/>
  <c r="F255" i="13"/>
  <c r="F256" i="13"/>
  <c r="F257" i="13"/>
  <c r="F258" i="13"/>
  <c r="F259" i="13"/>
  <c r="F260" i="13"/>
  <c r="F261" i="13"/>
  <c r="F262" i="13"/>
  <c r="F263" i="13"/>
  <c r="F264" i="13"/>
  <c r="F265" i="13"/>
  <c r="F266" i="13"/>
  <c r="F267" i="13"/>
  <c r="F268" i="13"/>
  <c r="F269" i="13"/>
  <c r="F270" i="13"/>
  <c r="F271" i="13"/>
  <c r="F272" i="13"/>
  <c r="F273" i="13"/>
  <c r="F274" i="13"/>
  <c r="F275" i="13"/>
  <c r="F276" i="13"/>
  <c r="F277" i="13"/>
  <c r="F278" i="13"/>
  <c r="F279" i="13"/>
  <c r="F280" i="13"/>
  <c r="F281" i="13"/>
  <c r="F282" i="13"/>
  <c r="F283" i="13"/>
  <c r="F284" i="13"/>
  <c r="F285" i="13"/>
  <c r="F286" i="13"/>
  <c r="F287" i="13"/>
  <c r="F288" i="13"/>
  <c r="F289" i="13"/>
  <c r="F290" i="13"/>
  <c r="F291" i="13"/>
  <c r="F292" i="13"/>
  <c r="F293" i="13"/>
  <c r="F294" i="13"/>
  <c r="F295" i="13"/>
  <c r="F296" i="13"/>
  <c r="F297" i="13"/>
  <c r="F298" i="13"/>
  <c r="C302" i="13"/>
  <c r="D302" i="13"/>
  <c r="F299" i="13"/>
  <c r="S302" i="13"/>
  <c r="AN302" i="13"/>
  <c r="AW302" i="13"/>
  <c r="AX302" i="13"/>
  <c r="AY302" i="13"/>
  <c r="BA302" i="13"/>
  <c r="BB302" i="13"/>
  <c r="C303" i="13"/>
  <c r="D303" i="13"/>
  <c r="F300" i="13"/>
  <c r="L303" i="13"/>
  <c r="P303" i="13"/>
  <c r="S303" i="13"/>
  <c r="Z303" i="13"/>
  <c r="AA303" i="13"/>
  <c r="AB303" i="13"/>
  <c r="AC303" i="13"/>
  <c r="AD303" i="13"/>
  <c r="AE303" i="13"/>
  <c r="AF303" i="13"/>
  <c r="AG303" i="13"/>
  <c r="AH303" i="13"/>
  <c r="AI303" i="13"/>
  <c r="AJ303" i="13"/>
  <c r="AK303" i="13"/>
  <c r="AL303" i="13"/>
  <c r="AM303" i="13"/>
  <c r="AN303" i="13"/>
  <c r="AO303" i="13"/>
  <c r="AP303" i="13"/>
  <c r="AQ303" i="13"/>
  <c r="AR303" i="13"/>
  <c r="AS303" i="13"/>
  <c r="AT303" i="13"/>
  <c r="AU303" i="13"/>
  <c r="AV303" i="13"/>
  <c r="AW303" i="13"/>
  <c r="AX303" i="13"/>
  <c r="AY303" i="13"/>
  <c r="BA303" i="13"/>
  <c r="BB303" i="13"/>
  <c r="C304" i="13"/>
  <c r="D304" i="13"/>
  <c r="F301" i="13"/>
  <c r="L304" i="13"/>
  <c r="P304" i="13"/>
  <c r="S304" i="13"/>
  <c r="Z304" i="13"/>
  <c r="AA304" i="13"/>
  <c r="AB304" i="13"/>
  <c r="AC304" i="13"/>
  <c r="AD304" i="13"/>
  <c r="AE304" i="13"/>
  <c r="AF304" i="13"/>
  <c r="AG304" i="13"/>
  <c r="AH304" i="13"/>
  <c r="AI304" i="13"/>
  <c r="AJ304" i="13"/>
  <c r="AK304" i="13"/>
  <c r="AL304" i="13"/>
  <c r="AM304" i="13"/>
  <c r="AN304" i="13"/>
  <c r="AO304" i="13"/>
  <c r="AP304" i="13"/>
  <c r="AQ304" i="13"/>
  <c r="AR304" i="13"/>
  <c r="AS304" i="13"/>
  <c r="AT304" i="13"/>
  <c r="AU304" i="13"/>
  <c r="AV304" i="13"/>
  <c r="AW304" i="13"/>
  <c r="AX304" i="13"/>
  <c r="AY304" i="13"/>
  <c r="BA304" i="13"/>
  <c r="BB304" i="13"/>
  <c r="C305" i="13"/>
  <c r="D305" i="13"/>
  <c r="F302" i="13"/>
  <c r="L305" i="13"/>
  <c r="P305" i="13"/>
  <c r="S305" i="13"/>
  <c r="Z305" i="13"/>
  <c r="AA305" i="13"/>
  <c r="AB305" i="13"/>
  <c r="AC305" i="13"/>
  <c r="AD305" i="13"/>
  <c r="AE305" i="13"/>
  <c r="AF305" i="13"/>
  <c r="AG305" i="13"/>
  <c r="AH305" i="13"/>
  <c r="AI305" i="13"/>
  <c r="AJ305" i="13"/>
  <c r="AK305" i="13"/>
  <c r="AL305" i="13"/>
  <c r="AM305" i="13"/>
  <c r="AN305" i="13"/>
  <c r="AO305" i="13"/>
  <c r="AP305" i="13"/>
  <c r="AQ305" i="13"/>
  <c r="AR305" i="13"/>
  <c r="AS305" i="13"/>
  <c r="AT305" i="13"/>
  <c r="AU305" i="13"/>
  <c r="AV305" i="13"/>
  <c r="AW305" i="13"/>
  <c r="AX305" i="13"/>
  <c r="AY305" i="13"/>
  <c r="BA305" i="13"/>
  <c r="BB305" i="13"/>
  <c r="C306" i="13"/>
  <c r="D306" i="13"/>
  <c r="F303" i="13"/>
  <c r="L306" i="13"/>
  <c r="P306" i="13"/>
  <c r="S306" i="13"/>
  <c r="Z306" i="13"/>
  <c r="AA306" i="13"/>
  <c r="AB306" i="13"/>
  <c r="AC306" i="13"/>
  <c r="AD306" i="13"/>
  <c r="AE306" i="13"/>
  <c r="AF306" i="13"/>
  <c r="AG306" i="13"/>
  <c r="AH306" i="13"/>
  <c r="AI306" i="13"/>
  <c r="AJ306" i="13"/>
  <c r="AK306" i="13"/>
  <c r="AL306" i="13"/>
  <c r="AM306" i="13"/>
  <c r="AN306" i="13"/>
  <c r="AO306" i="13"/>
  <c r="AP306" i="13"/>
  <c r="AQ306" i="13"/>
  <c r="AR306" i="13"/>
  <c r="AS306" i="13"/>
  <c r="AT306" i="13"/>
  <c r="AU306" i="13"/>
  <c r="AV306" i="13"/>
  <c r="AW306" i="13"/>
  <c r="AX306" i="13"/>
  <c r="AY306" i="13"/>
  <c r="BA306" i="13"/>
  <c r="BB306" i="13"/>
  <c r="C307" i="13"/>
  <c r="D307" i="13"/>
  <c r="F304" i="13"/>
  <c r="L307" i="13"/>
  <c r="P307" i="13"/>
  <c r="S307" i="13"/>
  <c r="Z307" i="13"/>
  <c r="AA307" i="13"/>
  <c r="AB307" i="13"/>
  <c r="AC307" i="13"/>
  <c r="AD307" i="13"/>
  <c r="AE307" i="13"/>
  <c r="AF307" i="13"/>
  <c r="AG307" i="13"/>
  <c r="AH307" i="13"/>
  <c r="AI307" i="13"/>
  <c r="AJ307" i="13"/>
  <c r="AK307" i="13"/>
  <c r="AL307" i="13"/>
  <c r="AM307" i="13"/>
  <c r="AN307" i="13"/>
  <c r="AO307" i="13"/>
  <c r="AP307" i="13"/>
  <c r="AQ307" i="13"/>
  <c r="AR307" i="13"/>
  <c r="AS307" i="13"/>
  <c r="AT307" i="13"/>
  <c r="AU307" i="13"/>
  <c r="AV307" i="13"/>
  <c r="AW307" i="13"/>
  <c r="AX307" i="13"/>
  <c r="AY307" i="13"/>
  <c r="BA307" i="13"/>
  <c r="BB307" i="13"/>
  <c r="C308" i="13"/>
  <c r="D308" i="13"/>
  <c r="F305" i="13"/>
  <c r="L308" i="13"/>
  <c r="P308" i="13"/>
  <c r="S308" i="13"/>
  <c r="Z308" i="13"/>
  <c r="AA308" i="13"/>
  <c r="AB308" i="13"/>
  <c r="AC308" i="13"/>
  <c r="AD308" i="13"/>
  <c r="AE308" i="13"/>
  <c r="AF308" i="13"/>
  <c r="AG308" i="13"/>
  <c r="AH308" i="13"/>
  <c r="AI308" i="13"/>
  <c r="AJ308" i="13"/>
  <c r="AK308" i="13"/>
  <c r="AL308" i="13"/>
  <c r="AM308" i="13"/>
  <c r="AN308" i="13"/>
  <c r="AO308" i="13"/>
  <c r="AP308" i="13"/>
  <c r="AQ308" i="13"/>
  <c r="AR308" i="13"/>
  <c r="AS308" i="13"/>
  <c r="AT308" i="13"/>
  <c r="AU308" i="13"/>
  <c r="AV308" i="13"/>
  <c r="AW308" i="13"/>
  <c r="AX308" i="13"/>
  <c r="AY308" i="13"/>
  <c r="BA308" i="13"/>
  <c r="BB308" i="13"/>
  <c r="C309" i="13"/>
  <c r="D309" i="13"/>
  <c r="F306" i="13"/>
  <c r="L309" i="13"/>
  <c r="P309" i="13"/>
  <c r="S309" i="13"/>
  <c r="Z309" i="13"/>
  <c r="AA309" i="13"/>
  <c r="AB309" i="13"/>
  <c r="AC309" i="13"/>
  <c r="AD309" i="13"/>
  <c r="AE309" i="13"/>
  <c r="AF309" i="13"/>
  <c r="AG309" i="13"/>
  <c r="AH309" i="13"/>
  <c r="AI309" i="13"/>
  <c r="AJ309" i="13"/>
  <c r="AK309" i="13"/>
  <c r="AL309" i="13"/>
  <c r="AM309" i="13"/>
  <c r="AN309" i="13"/>
  <c r="AO309" i="13"/>
  <c r="AP309" i="13"/>
  <c r="AQ309" i="13"/>
  <c r="AR309" i="13"/>
  <c r="AS309" i="13"/>
  <c r="AT309" i="13"/>
  <c r="AU309" i="13"/>
  <c r="AV309" i="13"/>
  <c r="AW309" i="13"/>
  <c r="AX309" i="13"/>
  <c r="AY309" i="13"/>
  <c r="BA309" i="13"/>
  <c r="BB309" i="13"/>
  <c r="C310" i="13"/>
  <c r="D310" i="13"/>
  <c r="F307" i="13"/>
  <c r="L310" i="13"/>
  <c r="P310" i="13"/>
  <c r="S310" i="13"/>
  <c r="Z310" i="13"/>
  <c r="AA310" i="13"/>
  <c r="AB310" i="13"/>
  <c r="AC310" i="13"/>
  <c r="AD310" i="13"/>
  <c r="AE310" i="13"/>
  <c r="AF310" i="13"/>
  <c r="AG310" i="13"/>
  <c r="AH310" i="13"/>
  <c r="AI310" i="13"/>
  <c r="AJ310" i="13"/>
  <c r="AK310" i="13"/>
  <c r="AL310" i="13"/>
  <c r="AM310" i="13"/>
  <c r="AN310" i="13"/>
  <c r="AO310" i="13"/>
  <c r="AP310" i="13"/>
  <c r="AQ310" i="13"/>
  <c r="AR310" i="13"/>
  <c r="AS310" i="13"/>
  <c r="AT310" i="13"/>
  <c r="AU310" i="13"/>
  <c r="AV310" i="13"/>
  <c r="AW310" i="13"/>
  <c r="AX310" i="13"/>
  <c r="AY310" i="13"/>
  <c r="BA310" i="13"/>
  <c r="BB310" i="13"/>
  <c r="C311" i="13"/>
  <c r="D311" i="13"/>
  <c r="F308" i="13"/>
  <c r="L311" i="13"/>
  <c r="P311" i="13"/>
  <c r="S311" i="13"/>
  <c r="Z311" i="13"/>
  <c r="AA311" i="13"/>
  <c r="AB311" i="13"/>
  <c r="AC311" i="13"/>
  <c r="AD311" i="13"/>
  <c r="AE311" i="13"/>
  <c r="AF311" i="13"/>
  <c r="AG311" i="13"/>
  <c r="AH311" i="13"/>
  <c r="AI311" i="13"/>
  <c r="AJ311" i="13"/>
  <c r="AK311" i="13"/>
  <c r="AL311" i="13"/>
  <c r="AM311" i="13"/>
  <c r="AN311" i="13"/>
  <c r="AO311" i="13"/>
  <c r="AP311" i="13"/>
  <c r="AQ311" i="13"/>
  <c r="AR311" i="13"/>
  <c r="AS311" i="13"/>
  <c r="AT311" i="13"/>
  <c r="AU311" i="13"/>
  <c r="AV311" i="13"/>
  <c r="AW311" i="13"/>
  <c r="AX311" i="13"/>
  <c r="AY311" i="13"/>
  <c r="BA311" i="13"/>
  <c r="BB311" i="13"/>
  <c r="C312" i="13"/>
  <c r="D312" i="13"/>
  <c r="F309" i="13"/>
  <c r="L312" i="13"/>
  <c r="P312" i="13"/>
  <c r="S312" i="13"/>
  <c r="Z312" i="13"/>
  <c r="AA312" i="13"/>
  <c r="AB312" i="13"/>
  <c r="AC312" i="13"/>
  <c r="AD312" i="13"/>
  <c r="AE312" i="13"/>
  <c r="AF312" i="13"/>
  <c r="AG312" i="13"/>
  <c r="AH312" i="13"/>
  <c r="AI312" i="13"/>
  <c r="AJ312" i="13"/>
  <c r="AK312" i="13"/>
  <c r="AL312" i="13"/>
  <c r="AM312" i="13"/>
  <c r="AN312" i="13"/>
  <c r="AO312" i="13"/>
  <c r="AP312" i="13"/>
  <c r="AQ312" i="13"/>
  <c r="AR312" i="13"/>
  <c r="AS312" i="13"/>
  <c r="AT312" i="13"/>
  <c r="AU312" i="13"/>
  <c r="AV312" i="13"/>
  <c r="AW312" i="13"/>
  <c r="AX312" i="13"/>
  <c r="AY312" i="13"/>
  <c r="BA312" i="13"/>
  <c r="BB312" i="13"/>
  <c r="C313" i="13"/>
  <c r="D313" i="13"/>
  <c r="F310" i="13"/>
  <c r="L313" i="13"/>
  <c r="P313" i="13"/>
  <c r="S313" i="13"/>
  <c r="Z313" i="13"/>
  <c r="AA313" i="13"/>
  <c r="AB313" i="13"/>
  <c r="AC313" i="13"/>
  <c r="AD313" i="13"/>
  <c r="AE313" i="13"/>
  <c r="AF313" i="13"/>
  <c r="AG313" i="13"/>
  <c r="AH313" i="13"/>
  <c r="AI313" i="13"/>
  <c r="AJ313" i="13"/>
  <c r="AK313" i="13"/>
  <c r="AL313" i="13"/>
  <c r="AM313" i="13"/>
  <c r="AN313" i="13"/>
  <c r="AO313" i="13"/>
  <c r="AP313" i="13"/>
  <c r="AQ313" i="13"/>
  <c r="AR313" i="13"/>
  <c r="AS313" i="13"/>
  <c r="AT313" i="13"/>
  <c r="AU313" i="13"/>
  <c r="AV313" i="13"/>
  <c r="AW313" i="13"/>
  <c r="AX313" i="13"/>
  <c r="AY313" i="13"/>
  <c r="BA313" i="13"/>
  <c r="BB313" i="13"/>
  <c r="C314" i="13"/>
  <c r="D314" i="13"/>
  <c r="F311" i="13"/>
  <c r="L314" i="13"/>
  <c r="P314" i="13"/>
  <c r="S314" i="13"/>
  <c r="Z314" i="13"/>
  <c r="AA314" i="13"/>
  <c r="AB314" i="13"/>
  <c r="AC314" i="13"/>
  <c r="AD314" i="13"/>
  <c r="AE314" i="13"/>
  <c r="AF314" i="13"/>
  <c r="AG314" i="13"/>
  <c r="AH314" i="13"/>
  <c r="AI314" i="13"/>
  <c r="AJ314" i="13"/>
  <c r="AK314" i="13"/>
  <c r="AL314" i="13"/>
  <c r="AM314" i="13"/>
  <c r="AN314" i="13"/>
  <c r="AO314" i="13"/>
  <c r="AP314" i="13"/>
  <c r="AQ314" i="13"/>
  <c r="AR314" i="13"/>
  <c r="AS314" i="13"/>
  <c r="AT314" i="13"/>
  <c r="AU314" i="13"/>
  <c r="AV314" i="13"/>
  <c r="AW314" i="13"/>
  <c r="AX314" i="13"/>
  <c r="AY314" i="13"/>
  <c r="BA314" i="13"/>
  <c r="BB314" i="13"/>
  <c r="C315" i="13"/>
  <c r="D315" i="13"/>
  <c r="F312" i="13"/>
  <c r="L315" i="13"/>
  <c r="P315" i="13"/>
  <c r="S315" i="13"/>
  <c r="Z315" i="13"/>
  <c r="AA315" i="13"/>
  <c r="AB315" i="13"/>
  <c r="AC315" i="13"/>
  <c r="AD315" i="13"/>
  <c r="AE315" i="13"/>
  <c r="AF315" i="13"/>
  <c r="AG315" i="13"/>
  <c r="AH315" i="13"/>
  <c r="AI315" i="13"/>
  <c r="AJ315" i="13"/>
  <c r="AK315" i="13"/>
  <c r="AL315" i="13"/>
  <c r="AM315" i="13"/>
  <c r="AN315" i="13"/>
  <c r="AO315" i="13"/>
  <c r="AP315" i="13"/>
  <c r="AQ315" i="13"/>
  <c r="AR315" i="13"/>
  <c r="AS315" i="13"/>
  <c r="AT315" i="13"/>
  <c r="AU315" i="13"/>
  <c r="AV315" i="13"/>
  <c r="AW315" i="13"/>
  <c r="AX315" i="13"/>
  <c r="AY315" i="13"/>
  <c r="BA315" i="13"/>
  <c r="BB315" i="13"/>
  <c r="C316" i="13"/>
  <c r="D316" i="13"/>
  <c r="F313" i="13"/>
  <c r="L316" i="13"/>
  <c r="P316" i="13"/>
  <c r="S316" i="13"/>
  <c r="Z316" i="13"/>
  <c r="AA316" i="13"/>
  <c r="AB316" i="13"/>
  <c r="AC316" i="13"/>
  <c r="AD316" i="13"/>
  <c r="AE316" i="13"/>
  <c r="AF316" i="13"/>
  <c r="AG316" i="13"/>
  <c r="AH316" i="13"/>
  <c r="AI316" i="13"/>
  <c r="AJ316" i="13"/>
  <c r="AK316" i="13"/>
  <c r="AL316" i="13"/>
  <c r="AM316" i="13"/>
  <c r="AN316" i="13"/>
  <c r="AO316" i="13"/>
  <c r="AP316" i="13"/>
  <c r="AQ316" i="13"/>
  <c r="AR316" i="13"/>
  <c r="AS316" i="13"/>
  <c r="AT316" i="13"/>
  <c r="AU316" i="13"/>
  <c r="AV316" i="13"/>
  <c r="AW316" i="13"/>
  <c r="AX316" i="13"/>
  <c r="AY316" i="13"/>
  <c r="BA316" i="13"/>
  <c r="BB316" i="13"/>
  <c r="C317" i="13"/>
  <c r="D317" i="13"/>
  <c r="F314" i="13"/>
  <c r="L317" i="13"/>
  <c r="P317" i="13"/>
  <c r="S317" i="13"/>
  <c r="Z317" i="13"/>
  <c r="AA317" i="13"/>
  <c r="AB317" i="13"/>
  <c r="AC317" i="13"/>
  <c r="AD317" i="13"/>
  <c r="AE317" i="13"/>
  <c r="AF317" i="13"/>
  <c r="AG317" i="13"/>
  <c r="AH317" i="13"/>
  <c r="AI317" i="13"/>
  <c r="AJ317" i="13"/>
  <c r="AK317" i="13"/>
  <c r="AL317" i="13"/>
  <c r="AM317" i="13"/>
  <c r="AN317" i="13"/>
  <c r="AO317" i="13"/>
  <c r="AP317" i="13"/>
  <c r="AQ317" i="13"/>
  <c r="AR317" i="13"/>
  <c r="AS317" i="13"/>
  <c r="AT317" i="13"/>
  <c r="AU317" i="13"/>
  <c r="AV317" i="13"/>
  <c r="AW317" i="13"/>
  <c r="AX317" i="13"/>
  <c r="AY317" i="13"/>
  <c r="BA317" i="13"/>
  <c r="BB317" i="13"/>
  <c r="C318" i="13"/>
  <c r="D318" i="13"/>
  <c r="F315" i="13"/>
  <c r="L318" i="13"/>
  <c r="P318" i="13"/>
  <c r="S318" i="13"/>
  <c r="Z318" i="13"/>
  <c r="AA318" i="13"/>
  <c r="AB318" i="13"/>
  <c r="AC318" i="13"/>
  <c r="AD318" i="13"/>
  <c r="AE318" i="13"/>
  <c r="AF318" i="13"/>
  <c r="AG318" i="13"/>
  <c r="AH318" i="13"/>
  <c r="AI318" i="13"/>
  <c r="AJ318" i="13"/>
  <c r="AK318" i="13"/>
  <c r="AL318" i="13"/>
  <c r="AM318" i="13"/>
  <c r="AN318" i="13"/>
  <c r="AO318" i="13"/>
  <c r="AP318" i="13"/>
  <c r="AQ318" i="13"/>
  <c r="AR318" i="13"/>
  <c r="AS318" i="13"/>
  <c r="AT318" i="13"/>
  <c r="AU318" i="13"/>
  <c r="AV318" i="13"/>
  <c r="AW318" i="13"/>
  <c r="AX318" i="13"/>
  <c r="AY318" i="13"/>
  <c r="BA318" i="13"/>
  <c r="BB318" i="13"/>
  <c r="C319" i="13"/>
  <c r="D319" i="13"/>
  <c r="F316" i="13"/>
  <c r="L319" i="13"/>
  <c r="P319" i="13"/>
  <c r="S319" i="13"/>
  <c r="Z319" i="13"/>
  <c r="AA319" i="13"/>
  <c r="AB319" i="13"/>
  <c r="AC319" i="13"/>
  <c r="AD319" i="13"/>
  <c r="AE319" i="13"/>
  <c r="AF319" i="13"/>
  <c r="AG319" i="13"/>
  <c r="AH319" i="13"/>
  <c r="AI319" i="13"/>
  <c r="AJ319" i="13"/>
  <c r="AK319" i="13"/>
  <c r="AL319" i="13"/>
  <c r="AM319" i="13"/>
  <c r="AN319" i="13"/>
  <c r="AO319" i="13"/>
  <c r="AP319" i="13"/>
  <c r="AQ319" i="13"/>
  <c r="AR319" i="13"/>
  <c r="AS319" i="13"/>
  <c r="AT319" i="13"/>
  <c r="AU319" i="13"/>
  <c r="AV319" i="13"/>
  <c r="AW319" i="13"/>
  <c r="AX319" i="13"/>
  <c r="AY319" i="13"/>
  <c r="BA319" i="13"/>
  <c r="BB319" i="13"/>
  <c r="C320" i="13"/>
  <c r="D320" i="13"/>
  <c r="F317" i="13"/>
  <c r="L320" i="13"/>
  <c r="P320" i="13"/>
  <c r="S320" i="13"/>
  <c r="Z320" i="13"/>
  <c r="AA320" i="13"/>
  <c r="AB320" i="13"/>
  <c r="AC320" i="13"/>
  <c r="AD320" i="13"/>
  <c r="AE320" i="13"/>
  <c r="AF320" i="13"/>
  <c r="AG320" i="13"/>
  <c r="AH320" i="13"/>
  <c r="AI320" i="13"/>
  <c r="AJ320" i="13"/>
  <c r="AK320" i="13"/>
  <c r="AL320" i="13"/>
  <c r="AM320" i="13"/>
  <c r="AN320" i="13"/>
  <c r="AO320" i="13"/>
  <c r="AP320" i="13"/>
  <c r="AQ320" i="13"/>
  <c r="AR320" i="13"/>
  <c r="AS320" i="13"/>
  <c r="AT320" i="13"/>
  <c r="AU320" i="13"/>
  <c r="AV320" i="13"/>
  <c r="AW320" i="13"/>
  <c r="AX320" i="13"/>
  <c r="AY320" i="13"/>
  <c r="BA320" i="13"/>
  <c r="BB320" i="13"/>
  <c r="C321" i="13"/>
  <c r="D321" i="13"/>
  <c r="F318" i="13"/>
  <c r="L321" i="13"/>
  <c r="P321" i="13"/>
  <c r="S321" i="13"/>
  <c r="Z321" i="13"/>
  <c r="AA321" i="13"/>
  <c r="AB321" i="13"/>
  <c r="AC321" i="13"/>
  <c r="AD321" i="13"/>
  <c r="AE321" i="13"/>
  <c r="AF321" i="13"/>
  <c r="AG321" i="13"/>
  <c r="AH321" i="13"/>
  <c r="AI321" i="13"/>
  <c r="AJ321" i="13"/>
  <c r="AK321" i="13"/>
  <c r="AL321" i="13"/>
  <c r="AM321" i="13"/>
  <c r="AN321" i="13"/>
  <c r="AO321" i="13"/>
  <c r="AP321" i="13"/>
  <c r="AQ321" i="13"/>
  <c r="AR321" i="13"/>
  <c r="AS321" i="13"/>
  <c r="AT321" i="13"/>
  <c r="AU321" i="13"/>
  <c r="AV321" i="13"/>
  <c r="AW321" i="13"/>
  <c r="AX321" i="13"/>
  <c r="AY321" i="13"/>
  <c r="BA321" i="13"/>
  <c r="BB321" i="13"/>
  <c r="C322" i="13"/>
  <c r="D322" i="13"/>
  <c r="F319" i="13"/>
  <c r="L322" i="13"/>
  <c r="P322" i="13"/>
  <c r="S322" i="13"/>
  <c r="Z322" i="13"/>
  <c r="AA322" i="13"/>
  <c r="AB322" i="13"/>
  <c r="AC322" i="13"/>
  <c r="AD322" i="13"/>
  <c r="AE322" i="13"/>
  <c r="AF322" i="13"/>
  <c r="AG322" i="13"/>
  <c r="AH322" i="13"/>
  <c r="AI322" i="13"/>
  <c r="AJ322" i="13"/>
  <c r="AK322" i="13"/>
  <c r="AL322" i="13"/>
  <c r="AM322" i="13"/>
  <c r="AN322" i="13"/>
  <c r="AO322" i="13"/>
  <c r="AP322" i="13"/>
  <c r="AQ322" i="13"/>
  <c r="AR322" i="13"/>
  <c r="AS322" i="13"/>
  <c r="AT322" i="13"/>
  <c r="AU322" i="13"/>
  <c r="AV322" i="13"/>
  <c r="AW322" i="13"/>
  <c r="AX322" i="13"/>
  <c r="AY322" i="13"/>
  <c r="BA322" i="13"/>
  <c r="BB322" i="13"/>
  <c r="C323" i="13"/>
  <c r="D323" i="13"/>
  <c r="F320" i="13"/>
  <c r="L323" i="13"/>
  <c r="P323" i="13"/>
  <c r="S323" i="13"/>
  <c r="Z323" i="13"/>
  <c r="AA323" i="13"/>
  <c r="AB323" i="13"/>
  <c r="AC323" i="13"/>
  <c r="AD323" i="13"/>
  <c r="AE323" i="13"/>
  <c r="AF323" i="13"/>
  <c r="AG323" i="13"/>
  <c r="AH323" i="13"/>
  <c r="AI323" i="13"/>
  <c r="AJ323" i="13"/>
  <c r="AK323" i="13"/>
  <c r="AL323" i="13"/>
  <c r="AM323" i="13"/>
  <c r="AN323" i="13"/>
  <c r="AO323" i="13"/>
  <c r="AP323" i="13"/>
  <c r="AQ323" i="13"/>
  <c r="AR323" i="13"/>
  <c r="AS323" i="13"/>
  <c r="AT323" i="13"/>
  <c r="AU323" i="13"/>
  <c r="AV323" i="13"/>
  <c r="AW323" i="13"/>
  <c r="AX323" i="13"/>
  <c r="AY323" i="13"/>
  <c r="BA323" i="13"/>
  <c r="BB323" i="13"/>
  <c r="C324" i="13"/>
  <c r="D324" i="13"/>
  <c r="F321" i="13"/>
  <c r="L324" i="13"/>
  <c r="P324" i="13"/>
  <c r="S324" i="13"/>
  <c r="Z324" i="13"/>
  <c r="AA324" i="13"/>
  <c r="AB324" i="13"/>
  <c r="AC324" i="13"/>
  <c r="AD324" i="13"/>
  <c r="AE324" i="13"/>
  <c r="AF324" i="13"/>
  <c r="AG324" i="13"/>
  <c r="AH324" i="13"/>
  <c r="AI324" i="13"/>
  <c r="AJ324" i="13"/>
  <c r="AK324" i="13"/>
  <c r="AL324" i="13"/>
  <c r="AM324" i="13"/>
  <c r="AN324" i="13"/>
  <c r="AO324" i="13"/>
  <c r="AP324" i="13"/>
  <c r="AQ324" i="13"/>
  <c r="AR324" i="13"/>
  <c r="AS324" i="13"/>
  <c r="AT324" i="13"/>
  <c r="AU324" i="13"/>
  <c r="AV324" i="13"/>
  <c r="AW324" i="13"/>
  <c r="AX324" i="13"/>
  <c r="AY324" i="13"/>
  <c r="BA324" i="13"/>
  <c r="BB324" i="13"/>
  <c r="C325" i="13"/>
  <c r="D325" i="13"/>
  <c r="F322" i="13"/>
  <c r="L325" i="13"/>
  <c r="P325" i="13"/>
  <c r="S325" i="13"/>
  <c r="Z325" i="13"/>
  <c r="AA325" i="13"/>
  <c r="AB325" i="13"/>
  <c r="AC325" i="13"/>
  <c r="AD325" i="13"/>
  <c r="AE325" i="13"/>
  <c r="AF325" i="13"/>
  <c r="AG325" i="13"/>
  <c r="AH325" i="13"/>
  <c r="AI325" i="13"/>
  <c r="AJ325" i="13"/>
  <c r="AK325" i="13"/>
  <c r="AL325" i="13"/>
  <c r="AM325" i="13"/>
  <c r="AN325" i="13"/>
  <c r="AO325" i="13"/>
  <c r="AP325" i="13"/>
  <c r="AQ325" i="13"/>
  <c r="AR325" i="13"/>
  <c r="AS325" i="13"/>
  <c r="AT325" i="13"/>
  <c r="AU325" i="13"/>
  <c r="AV325" i="13"/>
  <c r="AW325" i="13"/>
  <c r="AX325" i="13"/>
  <c r="AY325" i="13"/>
  <c r="BA325" i="13"/>
  <c r="BB325" i="13"/>
  <c r="C326" i="13"/>
  <c r="D326" i="13"/>
  <c r="F323" i="13"/>
  <c r="L326" i="13"/>
  <c r="P326" i="13"/>
  <c r="S326" i="13"/>
  <c r="Z326" i="13"/>
  <c r="AA326" i="13"/>
  <c r="AB326" i="13"/>
  <c r="AC326" i="13"/>
  <c r="AD326" i="13"/>
  <c r="AE326" i="13"/>
  <c r="AF326" i="13"/>
  <c r="AG326" i="13"/>
  <c r="AH326" i="13"/>
  <c r="AI326" i="13"/>
  <c r="AJ326" i="13"/>
  <c r="AK326" i="13"/>
  <c r="AL326" i="13"/>
  <c r="AM326" i="13"/>
  <c r="AN326" i="13"/>
  <c r="AO326" i="13"/>
  <c r="AP326" i="13"/>
  <c r="AQ326" i="13"/>
  <c r="AR326" i="13"/>
  <c r="AS326" i="13"/>
  <c r="AT326" i="13"/>
  <c r="AU326" i="13"/>
  <c r="AV326" i="13"/>
  <c r="AW326" i="13"/>
  <c r="AX326" i="13"/>
  <c r="AY326" i="13"/>
  <c r="BA326" i="13"/>
  <c r="BB326" i="13"/>
  <c r="C327" i="13"/>
  <c r="D327" i="13"/>
  <c r="F324" i="13"/>
  <c r="L327" i="13"/>
  <c r="P327" i="13"/>
  <c r="S327" i="13"/>
  <c r="Z327" i="13"/>
  <c r="AA327" i="13"/>
  <c r="AB327" i="13"/>
  <c r="AC327" i="13"/>
  <c r="AD327" i="13"/>
  <c r="AE327" i="13"/>
  <c r="AF327" i="13"/>
  <c r="AG327" i="13"/>
  <c r="AH327" i="13"/>
  <c r="AI327" i="13"/>
  <c r="AJ327" i="13"/>
  <c r="AK327" i="13"/>
  <c r="AL327" i="13"/>
  <c r="AM327" i="13"/>
  <c r="AN327" i="13"/>
  <c r="AO327" i="13"/>
  <c r="AP327" i="13"/>
  <c r="AQ327" i="13"/>
  <c r="AR327" i="13"/>
  <c r="AS327" i="13"/>
  <c r="AT327" i="13"/>
  <c r="AU327" i="13"/>
  <c r="AV327" i="13"/>
  <c r="AW327" i="13"/>
  <c r="AX327" i="13"/>
  <c r="AY327" i="13"/>
  <c r="BA327" i="13"/>
  <c r="BB327" i="13"/>
  <c r="C328" i="13"/>
  <c r="D328" i="13"/>
  <c r="F325" i="13"/>
  <c r="L328" i="13"/>
  <c r="P328" i="13"/>
  <c r="S328" i="13"/>
  <c r="Z328" i="13"/>
  <c r="AA328" i="13"/>
  <c r="AB328" i="13"/>
  <c r="AC328" i="13"/>
  <c r="AD328" i="13"/>
  <c r="AE328" i="13"/>
  <c r="AF328" i="13"/>
  <c r="AG328" i="13"/>
  <c r="AH328" i="13"/>
  <c r="AI328" i="13"/>
  <c r="AJ328" i="13"/>
  <c r="AK328" i="13"/>
  <c r="AL328" i="13"/>
  <c r="AM328" i="13"/>
  <c r="AN328" i="13"/>
  <c r="AO328" i="13"/>
  <c r="AP328" i="13"/>
  <c r="AQ328" i="13"/>
  <c r="AR328" i="13"/>
  <c r="AS328" i="13"/>
  <c r="AT328" i="13"/>
  <c r="AU328" i="13"/>
  <c r="AV328" i="13"/>
  <c r="AW328" i="13"/>
  <c r="AX328" i="13"/>
  <c r="AY328" i="13"/>
  <c r="BA328" i="13"/>
  <c r="BB328" i="13"/>
  <c r="C329" i="13"/>
  <c r="D329" i="13"/>
  <c r="F326" i="13"/>
  <c r="L329" i="13"/>
  <c r="P329" i="13"/>
  <c r="S329" i="13"/>
  <c r="Z329" i="13"/>
  <c r="AA329" i="13"/>
  <c r="AB329" i="13"/>
  <c r="AC329" i="13"/>
  <c r="AD329" i="13"/>
  <c r="AE329" i="13"/>
  <c r="AF329" i="13"/>
  <c r="AG329" i="13"/>
  <c r="AH329" i="13"/>
  <c r="AI329" i="13"/>
  <c r="AJ329" i="13"/>
  <c r="AK329" i="13"/>
  <c r="AL329" i="13"/>
  <c r="AM329" i="13"/>
  <c r="AN329" i="13"/>
  <c r="AO329" i="13"/>
  <c r="AP329" i="13"/>
  <c r="AQ329" i="13"/>
  <c r="AR329" i="13"/>
  <c r="AS329" i="13"/>
  <c r="AT329" i="13"/>
  <c r="AU329" i="13"/>
  <c r="AV329" i="13"/>
  <c r="AW329" i="13"/>
  <c r="AX329" i="13"/>
  <c r="AY329" i="13"/>
  <c r="BA329" i="13"/>
  <c r="BB329" i="13"/>
  <c r="C330" i="13"/>
  <c r="D330" i="13"/>
  <c r="F327" i="13"/>
  <c r="L330" i="13"/>
  <c r="P330" i="13"/>
  <c r="S330" i="13"/>
  <c r="Z330" i="13"/>
  <c r="AA330" i="13"/>
  <c r="AB330" i="13"/>
  <c r="AC330" i="13"/>
  <c r="AD330" i="13"/>
  <c r="AE330" i="13"/>
  <c r="AF330" i="13"/>
  <c r="AG330" i="13"/>
  <c r="AH330" i="13"/>
  <c r="AI330" i="13"/>
  <c r="AJ330" i="13"/>
  <c r="AK330" i="13"/>
  <c r="AL330" i="13"/>
  <c r="AM330" i="13"/>
  <c r="AN330" i="13"/>
  <c r="AO330" i="13"/>
  <c r="AP330" i="13"/>
  <c r="AQ330" i="13"/>
  <c r="AR330" i="13"/>
  <c r="AS330" i="13"/>
  <c r="AT330" i="13"/>
  <c r="AU330" i="13"/>
  <c r="AV330" i="13"/>
  <c r="AW330" i="13"/>
  <c r="AX330" i="13"/>
  <c r="AY330" i="13"/>
  <c r="BA330" i="13"/>
  <c r="BB330" i="13"/>
  <c r="C331" i="13"/>
  <c r="D331" i="13"/>
  <c r="F328" i="13"/>
  <c r="L331" i="13"/>
  <c r="P331" i="13"/>
  <c r="S331" i="13"/>
  <c r="Z331" i="13"/>
  <c r="AA331" i="13"/>
  <c r="AB331" i="13"/>
  <c r="AC331" i="13"/>
  <c r="AD331" i="13"/>
  <c r="AE331" i="13"/>
  <c r="AF331" i="13"/>
  <c r="AG331" i="13"/>
  <c r="AH331" i="13"/>
  <c r="AI331" i="13"/>
  <c r="AJ331" i="13"/>
  <c r="AK331" i="13"/>
  <c r="AL331" i="13"/>
  <c r="AM331" i="13"/>
  <c r="AN331" i="13"/>
  <c r="AO331" i="13"/>
  <c r="AP331" i="13"/>
  <c r="AQ331" i="13"/>
  <c r="AR331" i="13"/>
  <c r="AS331" i="13"/>
  <c r="AT331" i="13"/>
  <c r="AU331" i="13"/>
  <c r="AV331" i="13"/>
  <c r="AW331" i="13"/>
  <c r="AX331" i="13"/>
  <c r="AY331" i="13"/>
  <c r="BA331" i="13"/>
  <c r="BB331" i="13"/>
  <c r="C332" i="13"/>
  <c r="D332" i="13"/>
  <c r="F329" i="13"/>
  <c r="L332" i="13"/>
  <c r="P332" i="13"/>
  <c r="S332" i="13"/>
  <c r="Z332" i="13"/>
  <c r="AA332" i="13"/>
  <c r="AB332" i="13"/>
  <c r="AC332" i="13"/>
  <c r="AD332" i="13"/>
  <c r="AE332" i="13"/>
  <c r="AF332" i="13"/>
  <c r="AG332" i="13"/>
  <c r="AH332" i="13"/>
  <c r="AI332" i="13"/>
  <c r="AJ332" i="13"/>
  <c r="AK332" i="13"/>
  <c r="AL332" i="13"/>
  <c r="AM332" i="13"/>
  <c r="AN332" i="13"/>
  <c r="AO332" i="13"/>
  <c r="AP332" i="13"/>
  <c r="AQ332" i="13"/>
  <c r="AR332" i="13"/>
  <c r="AS332" i="13"/>
  <c r="AT332" i="13"/>
  <c r="AU332" i="13"/>
  <c r="AV332" i="13"/>
  <c r="AW332" i="13"/>
  <c r="AX332" i="13"/>
  <c r="AY332" i="13"/>
  <c r="BA332" i="13"/>
  <c r="BB332" i="13"/>
  <c r="C333" i="13"/>
  <c r="D333" i="13"/>
  <c r="F330" i="13"/>
  <c r="L333" i="13"/>
  <c r="P333" i="13"/>
  <c r="S333" i="13"/>
  <c r="Z333" i="13"/>
  <c r="AA333" i="13"/>
  <c r="AB333" i="13"/>
  <c r="AC333" i="13"/>
  <c r="AD333" i="13"/>
  <c r="AE333" i="13"/>
  <c r="AF333" i="13"/>
  <c r="AG333" i="13"/>
  <c r="AH333" i="13"/>
  <c r="AI333" i="13"/>
  <c r="AJ333" i="13"/>
  <c r="AK333" i="13"/>
  <c r="AL333" i="13"/>
  <c r="AM333" i="13"/>
  <c r="AN333" i="13"/>
  <c r="AO333" i="13"/>
  <c r="AP333" i="13"/>
  <c r="AQ333" i="13"/>
  <c r="AR333" i="13"/>
  <c r="AS333" i="13"/>
  <c r="AT333" i="13"/>
  <c r="AU333" i="13"/>
  <c r="AV333" i="13"/>
  <c r="AW333" i="13"/>
  <c r="AX333" i="13"/>
  <c r="AY333" i="13"/>
  <c r="BA333" i="13"/>
  <c r="BB333" i="13"/>
  <c r="C334" i="13"/>
  <c r="D334" i="13"/>
  <c r="F331" i="13"/>
  <c r="L334" i="13"/>
  <c r="P334" i="13"/>
  <c r="S334" i="13"/>
  <c r="Z334" i="13"/>
  <c r="AA334" i="13"/>
  <c r="AB334" i="13"/>
  <c r="AC334" i="13"/>
  <c r="AD334" i="13"/>
  <c r="AE334" i="13"/>
  <c r="AF334" i="13"/>
  <c r="AG334" i="13"/>
  <c r="AH334" i="13"/>
  <c r="AI334" i="13"/>
  <c r="AJ334" i="13"/>
  <c r="AK334" i="13"/>
  <c r="AL334" i="13"/>
  <c r="AM334" i="13"/>
  <c r="AN334" i="13"/>
  <c r="AO334" i="13"/>
  <c r="AP334" i="13"/>
  <c r="AQ334" i="13"/>
  <c r="AR334" i="13"/>
  <c r="AS334" i="13"/>
  <c r="AT334" i="13"/>
  <c r="AU334" i="13"/>
  <c r="AV334" i="13"/>
  <c r="AW334" i="13"/>
  <c r="AX334" i="13"/>
  <c r="AY334" i="13"/>
  <c r="BA334" i="13"/>
  <c r="BB334" i="13"/>
  <c r="C335" i="13"/>
  <c r="D335" i="13"/>
  <c r="F332" i="13"/>
  <c r="L335" i="13"/>
  <c r="P335" i="13"/>
  <c r="S335" i="13"/>
  <c r="Z335" i="13"/>
  <c r="AA335" i="13"/>
  <c r="AB335" i="13"/>
  <c r="AC335" i="13"/>
  <c r="AD335" i="13"/>
  <c r="AE335" i="13"/>
  <c r="AF335" i="13"/>
  <c r="AG335" i="13"/>
  <c r="AH335" i="13"/>
  <c r="AI335" i="13"/>
  <c r="AJ335" i="13"/>
  <c r="AK335" i="13"/>
  <c r="AL335" i="13"/>
  <c r="AM335" i="13"/>
  <c r="AN335" i="13"/>
  <c r="AO335" i="13"/>
  <c r="AP335" i="13"/>
  <c r="AQ335" i="13"/>
  <c r="AR335" i="13"/>
  <c r="AS335" i="13"/>
  <c r="AT335" i="13"/>
  <c r="AU335" i="13"/>
  <c r="AV335" i="13"/>
  <c r="AW335" i="13"/>
  <c r="AX335" i="13"/>
  <c r="AY335" i="13"/>
  <c r="BA335" i="13"/>
  <c r="BB335" i="13"/>
  <c r="C336" i="13"/>
  <c r="D336" i="13"/>
  <c r="F333" i="13"/>
  <c r="L336" i="13"/>
  <c r="P336" i="13"/>
  <c r="S336" i="13"/>
  <c r="Z336" i="13"/>
  <c r="AA336" i="13"/>
  <c r="AB336" i="13"/>
  <c r="AC336" i="13"/>
  <c r="AD336" i="13"/>
  <c r="AE336" i="13"/>
  <c r="AF336" i="13"/>
  <c r="AG336" i="13"/>
  <c r="AH336" i="13"/>
  <c r="AI336" i="13"/>
  <c r="AJ336" i="13"/>
  <c r="AK336" i="13"/>
  <c r="AL336" i="13"/>
  <c r="AM336" i="13"/>
  <c r="AN336" i="13"/>
  <c r="AO336" i="13"/>
  <c r="AP336" i="13"/>
  <c r="AQ336" i="13"/>
  <c r="AR336" i="13"/>
  <c r="AS336" i="13"/>
  <c r="AT336" i="13"/>
  <c r="AU336" i="13"/>
  <c r="AV336" i="13"/>
  <c r="AW336" i="13"/>
  <c r="AX336" i="13"/>
  <c r="AY336" i="13"/>
  <c r="BA336" i="13"/>
  <c r="BB336" i="13"/>
  <c r="C337" i="13"/>
  <c r="D337" i="13"/>
  <c r="F334" i="13"/>
  <c r="L337" i="13"/>
  <c r="P337" i="13"/>
  <c r="S337" i="13"/>
  <c r="Z337" i="13"/>
  <c r="AA337" i="13"/>
  <c r="AB337" i="13"/>
  <c r="AC337" i="13"/>
  <c r="AD337" i="13"/>
  <c r="AE337" i="13"/>
  <c r="AF337" i="13"/>
  <c r="AG337" i="13"/>
  <c r="AH337" i="13"/>
  <c r="AI337" i="13"/>
  <c r="AJ337" i="13"/>
  <c r="AK337" i="13"/>
  <c r="AL337" i="13"/>
  <c r="AM337" i="13"/>
  <c r="AN337" i="13"/>
  <c r="AO337" i="13"/>
  <c r="AP337" i="13"/>
  <c r="AQ337" i="13"/>
  <c r="AR337" i="13"/>
  <c r="AS337" i="13"/>
  <c r="AT337" i="13"/>
  <c r="AU337" i="13"/>
  <c r="AV337" i="13"/>
  <c r="AW337" i="13"/>
  <c r="AX337" i="13"/>
  <c r="AY337" i="13"/>
  <c r="BA337" i="13"/>
  <c r="BB337" i="13"/>
  <c r="C338" i="13"/>
  <c r="D338" i="13"/>
  <c r="F335" i="13"/>
  <c r="L338" i="13"/>
  <c r="P338" i="13"/>
  <c r="S338" i="13"/>
  <c r="Z338" i="13"/>
  <c r="AA338" i="13"/>
  <c r="AB338" i="13"/>
  <c r="AC338" i="13"/>
  <c r="AD338" i="13"/>
  <c r="AE338" i="13"/>
  <c r="AF338" i="13"/>
  <c r="AG338" i="13"/>
  <c r="AH338" i="13"/>
  <c r="AI338" i="13"/>
  <c r="AJ338" i="13"/>
  <c r="AK338" i="13"/>
  <c r="AL338" i="13"/>
  <c r="AM338" i="13"/>
  <c r="AN338" i="13"/>
  <c r="AO338" i="13"/>
  <c r="AP338" i="13"/>
  <c r="AQ338" i="13"/>
  <c r="AR338" i="13"/>
  <c r="AS338" i="13"/>
  <c r="AT338" i="13"/>
  <c r="AU338" i="13"/>
  <c r="AV338" i="13"/>
  <c r="AW338" i="13"/>
  <c r="AX338" i="13"/>
  <c r="AY338" i="13"/>
  <c r="BA338" i="13"/>
  <c r="BB338" i="13"/>
  <c r="C339" i="13"/>
  <c r="D339" i="13"/>
  <c r="F336" i="13"/>
  <c r="L339" i="13"/>
  <c r="P339" i="13"/>
  <c r="S339" i="13"/>
  <c r="Z339" i="13"/>
  <c r="AA339" i="13"/>
  <c r="AB339" i="13"/>
  <c r="AC339" i="13"/>
  <c r="AD339" i="13"/>
  <c r="AE339" i="13"/>
  <c r="AF339" i="13"/>
  <c r="AG339" i="13"/>
  <c r="AH339" i="13"/>
  <c r="AI339" i="13"/>
  <c r="AJ339" i="13"/>
  <c r="AK339" i="13"/>
  <c r="AL339" i="13"/>
  <c r="AM339" i="13"/>
  <c r="AN339" i="13"/>
  <c r="AO339" i="13"/>
  <c r="AP339" i="13"/>
  <c r="AQ339" i="13"/>
  <c r="AR339" i="13"/>
  <c r="AS339" i="13"/>
  <c r="AT339" i="13"/>
  <c r="AU339" i="13"/>
  <c r="AV339" i="13"/>
  <c r="AW339" i="13"/>
  <c r="AX339" i="13"/>
  <c r="AY339" i="13"/>
  <c r="BA339" i="13"/>
  <c r="BB339" i="13"/>
  <c r="C340" i="13"/>
  <c r="D340" i="13"/>
  <c r="F337" i="13"/>
  <c r="L340" i="13"/>
  <c r="P340" i="13"/>
  <c r="S340" i="13"/>
  <c r="Y340" i="13"/>
  <c r="Z340" i="13"/>
  <c r="AA340" i="13"/>
  <c r="AB340" i="13"/>
  <c r="AC340" i="13"/>
  <c r="AD340" i="13"/>
  <c r="AE340" i="13"/>
  <c r="AF340" i="13"/>
  <c r="AG340" i="13"/>
  <c r="AH340" i="13"/>
  <c r="AI340" i="13"/>
  <c r="AJ340" i="13"/>
  <c r="AK340" i="13"/>
  <c r="AL340" i="13"/>
  <c r="AM340" i="13"/>
  <c r="AN340" i="13"/>
  <c r="AO340" i="13"/>
  <c r="AP340" i="13"/>
  <c r="AQ340" i="13"/>
  <c r="AR340" i="13"/>
  <c r="AS340" i="13"/>
  <c r="AT340" i="13"/>
  <c r="AU340" i="13"/>
  <c r="AV340" i="13"/>
  <c r="AW340" i="13"/>
  <c r="AX340" i="13"/>
  <c r="AY340" i="13"/>
  <c r="BA340" i="13"/>
  <c r="BB340" i="13"/>
  <c r="C341" i="13"/>
  <c r="D341" i="13"/>
  <c r="F338" i="13"/>
  <c r="L341" i="13"/>
  <c r="P341" i="13"/>
  <c r="S341" i="13"/>
  <c r="Y341" i="13"/>
  <c r="Z341" i="13"/>
  <c r="AA341" i="13"/>
  <c r="AB341" i="13"/>
  <c r="AC341" i="13"/>
  <c r="AD341" i="13"/>
  <c r="AE341" i="13"/>
  <c r="AF341" i="13"/>
  <c r="AG341" i="13"/>
  <c r="AH341" i="13"/>
  <c r="AI341" i="13"/>
  <c r="AJ341" i="13"/>
  <c r="AK341" i="13"/>
  <c r="AL341" i="13"/>
  <c r="AM341" i="13"/>
  <c r="AN341" i="13"/>
  <c r="AO341" i="13"/>
  <c r="AP341" i="13"/>
  <c r="AQ341" i="13"/>
  <c r="AR341" i="13"/>
  <c r="AS341" i="13"/>
  <c r="AT341" i="13"/>
  <c r="AU341" i="13"/>
  <c r="AV341" i="13"/>
  <c r="AW341" i="13"/>
  <c r="AX341" i="13"/>
  <c r="AY341" i="13"/>
  <c r="BA341" i="13"/>
  <c r="BB341" i="13"/>
  <c r="C342" i="13"/>
  <c r="D342" i="13"/>
  <c r="F339" i="13"/>
  <c r="L342" i="13"/>
  <c r="P342" i="13"/>
  <c r="S342" i="13"/>
  <c r="Y342" i="13"/>
  <c r="Z342" i="13"/>
  <c r="AA342" i="13"/>
  <c r="AB342" i="13"/>
  <c r="AC342" i="13"/>
  <c r="AD342" i="13"/>
  <c r="AE342" i="13"/>
  <c r="AF342" i="13"/>
  <c r="AG342" i="13"/>
  <c r="AH342" i="13"/>
  <c r="AI342" i="13"/>
  <c r="AJ342" i="13"/>
  <c r="AK342" i="13"/>
  <c r="AL342" i="13"/>
  <c r="AM342" i="13"/>
  <c r="AN342" i="13"/>
  <c r="AO342" i="13"/>
  <c r="AP342" i="13"/>
  <c r="AQ342" i="13"/>
  <c r="AR342" i="13"/>
  <c r="AS342" i="13"/>
  <c r="AT342" i="13"/>
  <c r="AU342" i="13"/>
  <c r="AV342" i="13"/>
  <c r="AW342" i="13"/>
  <c r="AX342" i="13"/>
  <c r="AY342" i="13"/>
  <c r="BA342" i="13"/>
  <c r="BB342" i="13"/>
  <c r="C343" i="13"/>
  <c r="D343" i="13"/>
  <c r="F340" i="13"/>
  <c r="L343" i="13"/>
  <c r="P343" i="13"/>
  <c r="S343" i="13"/>
  <c r="Y343" i="13"/>
  <c r="Z343" i="13"/>
  <c r="AA343" i="13"/>
  <c r="AB343" i="13"/>
  <c r="AC343" i="13"/>
  <c r="AD343" i="13"/>
  <c r="AE343" i="13"/>
  <c r="AF343" i="13"/>
  <c r="AG343" i="13"/>
  <c r="AH343" i="13"/>
  <c r="AI343" i="13"/>
  <c r="AJ343" i="13"/>
  <c r="AK343" i="13"/>
  <c r="AL343" i="13"/>
  <c r="AM343" i="13"/>
  <c r="AN343" i="13"/>
  <c r="AO343" i="13"/>
  <c r="AP343" i="13"/>
  <c r="AQ343" i="13"/>
  <c r="AR343" i="13"/>
  <c r="AS343" i="13"/>
  <c r="AT343" i="13"/>
  <c r="AU343" i="13"/>
  <c r="AV343" i="13"/>
  <c r="AW343" i="13"/>
  <c r="AX343" i="13"/>
  <c r="AY343" i="13"/>
  <c r="BA343" i="13"/>
  <c r="BB343" i="13"/>
  <c r="C344" i="13"/>
  <c r="D344" i="13"/>
  <c r="F341" i="13"/>
  <c r="L344" i="13"/>
  <c r="P344" i="13"/>
  <c r="S344" i="13"/>
  <c r="Y344" i="13"/>
  <c r="Z344" i="13"/>
  <c r="AA344" i="13"/>
  <c r="AB344" i="13"/>
  <c r="AC344" i="13"/>
  <c r="AD344" i="13"/>
  <c r="AE344" i="13"/>
  <c r="AF344" i="13"/>
  <c r="AG344" i="13"/>
  <c r="AH344" i="13"/>
  <c r="AI344" i="13"/>
  <c r="AJ344" i="13"/>
  <c r="AK344" i="13"/>
  <c r="AL344" i="13"/>
  <c r="AM344" i="13"/>
  <c r="AN344" i="13"/>
  <c r="AO344" i="13"/>
  <c r="AP344" i="13"/>
  <c r="AQ344" i="13"/>
  <c r="AR344" i="13"/>
  <c r="AS344" i="13"/>
  <c r="AT344" i="13"/>
  <c r="AU344" i="13"/>
  <c r="AV344" i="13"/>
  <c r="AW344" i="13"/>
  <c r="AX344" i="13"/>
  <c r="AY344" i="13"/>
  <c r="BA344" i="13"/>
  <c r="BB344" i="13"/>
  <c r="C345" i="13"/>
  <c r="D345" i="13"/>
  <c r="F342" i="13"/>
  <c r="L345" i="13"/>
  <c r="P345" i="13"/>
  <c r="S345" i="13"/>
  <c r="Y345" i="13"/>
  <c r="Z345" i="13"/>
  <c r="AA345" i="13"/>
  <c r="AB345" i="13"/>
  <c r="AC345" i="13"/>
  <c r="AD345" i="13"/>
  <c r="AE345" i="13"/>
  <c r="AF345" i="13"/>
  <c r="AG345" i="13"/>
  <c r="AH345" i="13"/>
  <c r="AI345" i="13"/>
  <c r="AJ345" i="13"/>
  <c r="AK345" i="13"/>
  <c r="AL345" i="13"/>
  <c r="AM345" i="13"/>
  <c r="AN345" i="13"/>
  <c r="AO345" i="13"/>
  <c r="AP345" i="13"/>
  <c r="AQ345" i="13"/>
  <c r="AR345" i="13"/>
  <c r="AS345" i="13"/>
  <c r="AT345" i="13"/>
  <c r="AU345" i="13"/>
  <c r="AV345" i="13"/>
  <c r="AW345" i="13"/>
  <c r="AX345" i="13"/>
  <c r="AY345" i="13"/>
  <c r="BA345" i="13"/>
  <c r="BB345" i="13"/>
  <c r="C346" i="13"/>
  <c r="D346" i="13"/>
  <c r="F343" i="13"/>
  <c r="L346" i="13"/>
  <c r="P346" i="13"/>
  <c r="S346" i="13"/>
  <c r="Y346" i="13"/>
  <c r="Z346" i="13"/>
  <c r="AA346" i="13"/>
  <c r="AB346" i="13"/>
  <c r="AC346" i="13"/>
  <c r="AD346" i="13"/>
  <c r="AE346" i="13"/>
  <c r="AF346" i="13"/>
  <c r="AG346" i="13"/>
  <c r="AH346" i="13"/>
  <c r="AI346" i="13"/>
  <c r="AJ346" i="13"/>
  <c r="AK346" i="13"/>
  <c r="AL346" i="13"/>
  <c r="AM346" i="13"/>
  <c r="AN346" i="13"/>
  <c r="AO346" i="13"/>
  <c r="AP346" i="13"/>
  <c r="AQ346" i="13"/>
  <c r="AR346" i="13"/>
  <c r="AS346" i="13"/>
  <c r="AT346" i="13"/>
  <c r="AU346" i="13"/>
  <c r="AV346" i="13"/>
  <c r="AW346" i="13"/>
  <c r="AX346" i="13"/>
  <c r="AY346" i="13"/>
  <c r="BA346" i="13"/>
  <c r="BB346" i="13"/>
  <c r="C347" i="13"/>
  <c r="D347" i="13"/>
  <c r="F344" i="13"/>
  <c r="L347" i="13"/>
  <c r="P347" i="13"/>
  <c r="S347" i="13"/>
  <c r="Y347" i="13"/>
  <c r="Z347" i="13"/>
  <c r="AA347" i="13"/>
  <c r="AB347" i="13"/>
  <c r="AC347" i="13"/>
  <c r="AD347" i="13"/>
  <c r="AE347" i="13"/>
  <c r="AF347" i="13"/>
  <c r="AG347" i="13"/>
  <c r="AH347" i="13"/>
  <c r="AI347" i="13"/>
  <c r="AJ347" i="13"/>
  <c r="AK347" i="13"/>
  <c r="AL347" i="13"/>
  <c r="AM347" i="13"/>
  <c r="AN347" i="13"/>
  <c r="AO347" i="13"/>
  <c r="AP347" i="13"/>
  <c r="AQ347" i="13"/>
  <c r="AR347" i="13"/>
  <c r="AS347" i="13"/>
  <c r="AT347" i="13"/>
  <c r="AU347" i="13"/>
  <c r="AV347" i="13"/>
  <c r="AW347" i="13"/>
  <c r="AX347" i="13"/>
  <c r="AY347" i="13"/>
  <c r="BA347" i="13"/>
  <c r="BB347" i="13"/>
  <c r="C348" i="13"/>
  <c r="D348" i="13"/>
  <c r="F345" i="13"/>
  <c r="L348" i="13"/>
  <c r="P348" i="13"/>
  <c r="S348" i="13"/>
  <c r="Y348" i="13"/>
  <c r="Z348" i="13"/>
  <c r="AA348" i="13"/>
  <c r="AB348" i="13"/>
  <c r="AC348" i="13"/>
  <c r="AD348" i="13"/>
  <c r="AE348" i="13"/>
  <c r="AF348" i="13"/>
  <c r="AG348" i="13"/>
  <c r="AH348" i="13"/>
  <c r="AI348" i="13"/>
  <c r="AJ348" i="13"/>
  <c r="AK348" i="13"/>
  <c r="AL348" i="13"/>
  <c r="AM348" i="13"/>
  <c r="AN348" i="13"/>
  <c r="AO348" i="13"/>
  <c r="AP348" i="13"/>
  <c r="AQ348" i="13"/>
  <c r="AR348" i="13"/>
  <c r="AS348" i="13"/>
  <c r="AT348" i="13"/>
  <c r="AU348" i="13"/>
  <c r="AV348" i="13"/>
  <c r="AW348" i="13"/>
  <c r="AX348" i="13"/>
  <c r="AY348" i="13"/>
  <c r="BA348" i="13"/>
  <c r="BB348" i="13"/>
  <c r="C349" i="13"/>
  <c r="D349" i="13"/>
  <c r="F346" i="13"/>
  <c r="L349" i="13"/>
  <c r="P349" i="13"/>
  <c r="S349" i="13"/>
  <c r="Y349" i="13"/>
  <c r="Z349" i="13"/>
  <c r="AA349" i="13"/>
  <c r="AB349" i="13"/>
  <c r="AC349" i="13"/>
  <c r="AD349" i="13"/>
  <c r="AE349" i="13"/>
  <c r="AF349" i="13"/>
  <c r="AG349" i="13"/>
  <c r="AH349" i="13"/>
  <c r="AI349" i="13"/>
  <c r="AJ349" i="13"/>
  <c r="AK349" i="13"/>
  <c r="AL349" i="13"/>
  <c r="AM349" i="13"/>
  <c r="AN349" i="13"/>
  <c r="AO349" i="13"/>
  <c r="AP349" i="13"/>
  <c r="AQ349" i="13"/>
  <c r="AR349" i="13"/>
  <c r="AS349" i="13"/>
  <c r="AT349" i="13"/>
  <c r="AU349" i="13"/>
  <c r="AV349" i="13"/>
  <c r="AW349" i="13"/>
  <c r="AX349" i="13"/>
  <c r="AY349" i="13"/>
  <c r="BA349" i="13"/>
  <c r="BB349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F2" i="12" l="1"/>
  <c r="G2" i="12"/>
  <c r="H2" i="12"/>
  <c r="I2" i="12"/>
  <c r="J2" i="12"/>
  <c r="N2" i="12"/>
  <c r="O2" i="12"/>
  <c r="Q2" i="12"/>
  <c r="W2" i="12"/>
  <c r="F3" i="12"/>
  <c r="G3" i="12"/>
  <c r="H3" i="12"/>
  <c r="I3" i="12"/>
  <c r="J3" i="12"/>
  <c r="N3" i="12"/>
  <c r="O3" i="12"/>
  <c r="Q3" i="12"/>
  <c r="W3" i="12"/>
  <c r="F4" i="12"/>
  <c r="G4" i="12"/>
  <c r="H4" i="12"/>
  <c r="I4" i="12"/>
  <c r="J4" i="12"/>
  <c r="N4" i="12"/>
  <c r="O4" i="12"/>
  <c r="Q4" i="12"/>
  <c r="W4" i="12"/>
  <c r="F5" i="12"/>
  <c r="G5" i="12"/>
  <c r="H5" i="12"/>
  <c r="I5" i="12"/>
  <c r="J5" i="12"/>
  <c r="N5" i="12"/>
  <c r="O5" i="12"/>
  <c r="Q5" i="12"/>
  <c r="W5" i="12"/>
  <c r="F6" i="12"/>
  <c r="G6" i="12"/>
  <c r="H6" i="12"/>
  <c r="I6" i="12"/>
  <c r="J6" i="12"/>
  <c r="N6" i="12"/>
  <c r="O6" i="12"/>
  <c r="Q6" i="12"/>
  <c r="W6" i="12"/>
  <c r="F7" i="12"/>
  <c r="G7" i="12"/>
  <c r="H7" i="12"/>
  <c r="I7" i="12"/>
  <c r="J7" i="12"/>
  <c r="N7" i="12"/>
  <c r="O7" i="12"/>
  <c r="Q7" i="12"/>
  <c r="W7" i="12"/>
  <c r="F8" i="12"/>
  <c r="G8" i="12"/>
  <c r="H8" i="12"/>
  <c r="I8" i="12"/>
  <c r="J8" i="12"/>
  <c r="N8" i="12"/>
  <c r="O8" i="12"/>
  <c r="Q8" i="12"/>
  <c r="W8" i="12"/>
  <c r="F9" i="12"/>
  <c r="G9" i="12"/>
  <c r="H9" i="12"/>
  <c r="I9" i="12"/>
  <c r="J9" i="12"/>
  <c r="N9" i="12"/>
  <c r="O9" i="12"/>
  <c r="Q9" i="12"/>
  <c r="W9" i="12"/>
  <c r="F10" i="12"/>
  <c r="G10" i="12"/>
  <c r="H10" i="12"/>
  <c r="I10" i="12"/>
  <c r="J10" i="12"/>
  <c r="N10" i="12"/>
  <c r="O10" i="12"/>
  <c r="Q10" i="12"/>
  <c r="W10" i="12"/>
  <c r="F11" i="12"/>
  <c r="G11" i="12"/>
  <c r="H11" i="12"/>
  <c r="I11" i="12"/>
  <c r="J11" i="12"/>
  <c r="N11" i="12"/>
  <c r="O11" i="12"/>
  <c r="Q11" i="12"/>
  <c r="W11" i="12"/>
  <c r="F12" i="12"/>
  <c r="G12" i="12"/>
  <c r="H12" i="12"/>
  <c r="I12" i="12"/>
  <c r="J12" i="12"/>
  <c r="N12" i="12"/>
  <c r="O12" i="12"/>
  <c r="Q12" i="12"/>
  <c r="W12" i="12"/>
  <c r="F13" i="12"/>
  <c r="G13" i="12"/>
  <c r="H13" i="12"/>
  <c r="I13" i="12"/>
  <c r="J13" i="12"/>
  <c r="N13" i="12"/>
  <c r="O13" i="12"/>
  <c r="Q13" i="12"/>
  <c r="W13" i="12"/>
  <c r="F14" i="12"/>
  <c r="G14" i="12"/>
  <c r="H14" i="12"/>
  <c r="I14" i="12"/>
  <c r="J14" i="12"/>
  <c r="N14" i="12"/>
  <c r="O14" i="12"/>
  <c r="Q14" i="12"/>
  <c r="W14" i="12"/>
  <c r="F15" i="12"/>
  <c r="G15" i="12"/>
  <c r="H15" i="12"/>
  <c r="I15" i="12"/>
  <c r="J15" i="12"/>
  <c r="N15" i="12"/>
  <c r="O15" i="12"/>
  <c r="Q15" i="12"/>
  <c r="W15" i="12"/>
  <c r="F16" i="12"/>
  <c r="G16" i="12"/>
  <c r="H16" i="12"/>
  <c r="I16" i="12"/>
  <c r="J16" i="12"/>
  <c r="N16" i="12"/>
  <c r="O16" i="12"/>
  <c r="Q16" i="12"/>
  <c r="W16" i="12"/>
  <c r="F17" i="12"/>
  <c r="G17" i="12"/>
  <c r="H17" i="12"/>
  <c r="I17" i="12"/>
  <c r="J17" i="12"/>
  <c r="N17" i="12"/>
  <c r="O17" i="12"/>
  <c r="Q17" i="12"/>
  <c r="W17" i="12"/>
  <c r="F18" i="12"/>
  <c r="G18" i="12"/>
  <c r="H18" i="12"/>
  <c r="I18" i="12"/>
  <c r="J18" i="12"/>
  <c r="N18" i="12"/>
  <c r="O18" i="12"/>
  <c r="Q18" i="12"/>
  <c r="W18" i="12"/>
  <c r="F19" i="12"/>
  <c r="G19" i="12"/>
  <c r="H19" i="12"/>
  <c r="I19" i="12"/>
  <c r="J19" i="12"/>
  <c r="N19" i="12"/>
  <c r="O19" i="12"/>
  <c r="Q19" i="12"/>
  <c r="W19" i="12"/>
  <c r="F20" i="12"/>
  <c r="G20" i="12"/>
  <c r="H20" i="12"/>
  <c r="I20" i="12"/>
  <c r="J20" i="12"/>
  <c r="N20" i="12"/>
  <c r="O20" i="12"/>
  <c r="Q20" i="12"/>
  <c r="W20" i="12"/>
  <c r="F21" i="12"/>
  <c r="G21" i="12"/>
  <c r="H21" i="12"/>
  <c r="I21" i="12"/>
  <c r="J21" i="12"/>
  <c r="N21" i="12"/>
  <c r="O21" i="12"/>
  <c r="Q21" i="12"/>
  <c r="W21" i="12"/>
  <c r="F22" i="12"/>
  <c r="G22" i="12"/>
  <c r="H22" i="12"/>
  <c r="I22" i="12"/>
  <c r="J22" i="12"/>
  <c r="N22" i="12"/>
  <c r="O22" i="12"/>
  <c r="Q22" i="12"/>
  <c r="W22" i="12"/>
  <c r="F23" i="12"/>
  <c r="G23" i="12"/>
  <c r="H23" i="12"/>
  <c r="I23" i="12"/>
  <c r="J23" i="12"/>
  <c r="N23" i="12"/>
  <c r="O23" i="12"/>
  <c r="Q23" i="12"/>
  <c r="W23" i="12"/>
  <c r="F24" i="12"/>
  <c r="G24" i="12"/>
  <c r="H24" i="12"/>
  <c r="I24" i="12"/>
  <c r="J24" i="12"/>
  <c r="N24" i="12"/>
  <c r="O24" i="12"/>
  <c r="Q24" i="12"/>
  <c r="W24" i="12"/>
  <c r="F25" i="12"/>
  <c r="G25" i="12"/>
  <c r="H25" i="12"/>
  <c r="I25" i="12"/>
  <c r="J25" i="12"/>
  <c r="N25" i="12"/>
  <c r="O25" i="12"/>
  <c r="Q25" i="12"/>
  <c r="W25" i="12"/>
  <c r="F26" i="12"/>
  <c r="G26" i="12"/>
  <c r="H26" i="12"/>
  <c r="I26" i="12"/>
  <c r="J26" i="12"/>
  <c r="N26" i="12"/>
  <c r="O26" i="12"/>
  <c r="Q26" i="12"/>
  <c r="W26" i="12"/>
  <c r="F27" i="12"/>
  <c r="G27" i="12"/>
  <c r="H27" i="12"/>
  <c r="I27" i="12"/>
  <c r="J27" i="12"/>
  <c r="N27" i="12"/>
  <c r="O27" i="12"/>
  <c r="Q27" i="12"/>
  <c r="W27" i="12"/>
  <c r="F28" i="12"/>
  <c r="G28" i="12"/>
  <c r="H28" i="12"/>
  <c r="I28" i="12"/>
  <c r="J28" i="12"/>
  <c r="N28" i="12"/>
  <c r="O28" i="12"/>
  <c r="Q28" i="12"/>
  <c r="W28" i="12"/>
  <c r="F29" i="12"/>
  <c r="G29" i="12"/>
  <c r="H29" i="12"/>
  <c r="I29" i="12"/>
  <c r="J29" i="12"/>
  <c r="N29" i="12"/>
  <c r="O29" i="12"/>
  <c r="Q29" i="12"/>
  <c r="W29" i="12"/>
  <c r="F30" i="12"/>
  <c r="G30" i="12"/>
  <c r="H30" i="12"/>
  <c r="I30" i="12"/>
  <c r="J30" i="12"/>
  <c r="N30" i="12"/>
  <c r="O30" i="12"/>
  <c r="Q30" i="12"/>
  <c r="W30" i="12"/>
  <c r="F31" i="12"/>
  <c r="G31" i="12"/>
  <c r="H31" i="12"/>
  <c r="I31" i="12"/>
  <c r="J31" i="12"/>
  <c r="N31" i="12"/>
  <c r="O31" i="12"/>
  <c r="Q31" i="12"/>
  <c r="W31" i="12"/>
  <c r="F32" i="12"/>
  <c r="G32" i="12"/>
  <c r="H32" i="12"/>
  <c r="I32" i="12"/>
  <c r="J32" i="12"/>
  <c r="N32" i="12"/>
  <c r="O32" i="12"/>
  <c r="Q32" i="12"/>
  <c r="W32" i="12"/>
  <c r="F33" i="12"/>
  <c r="G33" i="12"/>
  <c r="H33" i="12"/>
  <c r="I33" i="12"/>
  <c r="J33" i="12"/>
  <c r="N33" i="12"/>
  <c r="O33" i="12"/>
  <c r="Q33" i="12"/>
  <c r="W33" i="12"/>
  <c r="F34" i="12"/>
  <c r="G34" i="12"/>
  <c r="H34" i="12"/>
  <c r="I34" i="12"/>
  <c r="J34" i="12"/>
  <c r="N34" i="12"/>
  <c r="O34" i="12"/>
  <c r="Q34" i="12"/>
  <c r="W34" i="12"/>
  <c r="F35" i="12"/>
  <c r="G35" i="12"/>
  <c r="H35" i="12"/>
  <c r="I35" i="12"/>
  <c r="J35" i="12"/>
  <c r="N35" i="12"/>
  <c r="O35" i="12"/>
  <c r="Q35" i="12"/>
  <c r="W35" i="12"/>
  <c r="F36" i="12"/>
  <c r="G36" i="12"/>
  <c r="H36" i="12"/>
  <c r="I36" i="12"/>
  <c r="J36" i="12"/>
  <c r="N36" i="12"/>
  <c r="O36" i="12"/>
  <c r="Q36" i="12"/>
  <c r="W36" i="12"/>
  <c r="F37" i="12"/>
  <c r="G37" i="12"/>
  <c r="H37" i="12"/>
  <c r="I37" i="12"/>
  <c r="J37" i="12"/>
  <c r="N37" i="12"/>
  <c r="O37" i="12"/>
  <c r="Q37" i="12"/>
  <c r="W37" i="12"/>
  <c r="F38" i="12"/>
  <c r="G38" i="12"/>
  <c r="H38" i="12"/>
  <c r="I38" i="12"/>
  <c r="J38" i="12"/>
  <c r="N38" i="12"/>
  <c r="O38" i="12"/>
  <c r="Q38" i="12"/>
  <c r="W38" i="12"/>
  <c r="F39" i="12"/>
  <c r="G39" i="12"/>
  <c r="H39" i="12"/>
  <c r="I39" i="12"/>
  <c r="J39" i="12"/>
  <c r="N39" i="12"/>
  <c r="O39" i="12"/>
  <c r="Q39" i="12"/>
  <c r="W39" i="12"/>
  <c r="F40" i="12"/>
  <c r="G40" i="12"/>
  <c r="H40" i="12"/>
  <c r="I40" i="12"/>
  <c r="J40" i="12"/>
  <c r="N40" i="12"/>
  <c r="O40" i="12"/>
  <c r="Q40" i="12"/>
  <c r="W40" i="12"/>
  <c r="F41" i="12"/>
  <c r="G41" i="12"/>
  <c r="H41" i="12"/>
  <c r="I41" i="12"/>
  <c r="J41" i="12"/>
  <c r="N41" i="12"/>
  <c r="O41" i="12"/>
  <c r="Q41" i="12"/>
  <c r="W41" i="12"/>
  <c r="F42" i="12"/>
  <c r="G42" i="12"/>
  <c r="H42" i="12"/>
  <c r="I42" i="12"/>
  <c r="J42" i="12"/>
  <c r="N42" i="12"/>
  <c r="O42" i="12"/>
  <c r="Q42" i="12"/>
  <c r="W42" i="12"/>
  <c r="F43" i="12"/>
  <c r="G43" i="12"/>
  <c r="H43" i="12"/>
  <c r="I43" i="12"/>
  <c r="J43" i="12"/>
  <c r="N43" i="12"/>
  <c r="O43" i="12"/>
  <c r="Q43" i="12"/>
  <c r="W43" i="12"/>
  <c r="F44" i="12"/>
  <c r="G44" i="12"/>
  <c r="H44" i="12"/>
  <c r="I44" i="12"/>
  <c r="J44" i="12"/>
  <c r="N44" i="12"/>
  <c r="O44" i="12"/>
  <c r="Q44" i="12"/>
  <c r="W44" i="12"/>
  <c r="F45" i="12"/>
  <c r="G45" i="12"/>
  <c r="H45" i="12"/>
  <c r="I45" i="12"/>
  <c r="J45" i="12"/>
  <c r="N45" i="12"/>
  <c r="O45" i="12"/>
  <c r="Q45" i="12"/>
  <c r="W45" i="12"/>
  <c r="F46" i="12"/>
  <c r="G46" i="12"/>
  <c r="H46" i="12"/>
  <c r="I46" i="12"/>
  <c r="J46" i="12"/>
  <c r="N46" i="12"/>
  <c r="O46" i="12"/>
  <c r="Q46" i="12"/>
  <c r="W46" i="12"/>
  <c r="F47" i="12"/>
  <c r="G47" i="12"/>
  <c r="H47" i="12"/>
  <c r="I47" i="12"/>
  <c r="J47" i="12"/>
  <c r="N47" i="12"/>
  <c r="O47" i="12"/>
  <c r="Q47" i="12"/>
  <c r="W47" i="12"/>
  <c r="F48" i="12"/>
  <c r="G48" i="12"/>
  <c r="H48" i="12"/>
  <c r="I48" i="12"/>
  <c r="J48" i="12"/>
  <c r="N48" i="12"/>
  <c r="O48" i="12"/>
  <c r="Q48" i="12"/>
  <c r="W48" i="12"/>
  <c r="F49" i="12"/>
  <c r="G49" i="12"/>
  <c r="H49" i="12"/>
  <c r="I49" i="12"/>
  <c r="J49" i="12"/>
  <c r="N49" i="12"/>
  <c r="O49" i="12"/>
  <c r="Q49" i="12"/>
  <c r="W49" i="12"/>
  <c r="F31" i="11"/>
  <c r="F30" i="11"/>
  <c r="F29" i="11"/>
</calcChain>
</file>

<file path=xl/sharedStrings.xml><?xml version="1.0" encoding="utf-8"?>
<sst xmlns="http://schemas.openxmlformats.org/spreadsheetml/2006/main" count="1529" uniqueCount="279">
  <si>
    <t>400010-Property Taxes</t>
  </si>
  <si>
    <t>400030-Prior Year Prop. Taxes</t>
  </si>
  <si>
    <t>400040-Tax Increment Financing Taxes</t>
  </si>
  <si>
    <t>401130-Non Retailer Trans Use Tax</t>
  </si>
  <si>
    <t>401150-County Sales Tax</t>
  </si>
  <si>
    <t>401170-County Use Tax</t>
  </si>
  <si>
    <t>401190-Gasoline / Diesel Tax</t>
  </si>
  <si>
    <t>401210-Alcoholic Beverage Tax</t>
  </si>
  <si>
    <t>401230-New Motor Vehicle Tax</t>
  </si>
  <si>
    <t>401250-Wheel Tax</t>
  </si>
  <si>
    <t>401310-Off Track Betting Comm.</t>
  </si>
  <si>
    <t>401330-Il Gaming Des Plaines Casino</t>
  </si>
  <si>
    <t>401350-Amusement Tax</t>
  </si>
  <si>
    <t>401370-Parking Lot and Garage Operation</t>
  </si>
  <si>
    <t>401390-State Income Tax</t>
  </si>
  <si>
    <t>401430-Cigarette Tax</t>
  </si>
  <si>
    <t>401450-Other Tobacco Products</t>
  </si>
  <si>
    <t>401470-General Sales Tax</t>
  </si>
  <si>
    <t>401490-Firearms Tax</t>
  </si>
  <si>
    <t>401510-Non-Titled Use Tax</t>
  </si>
  <si>
    <t>401530-Gambling Machine Tax</t>
  </si>
  <si>
    <t>401550-Hotel Accommodations Tax</t>
  </si>
  <si>
    <t>401565-Sweetened Beverage Tax</t>
  </si>
  <si>
    <t>401570-Video Gaming</t>
  </si>
  <si>
    <t>402548-Clerk of the Circuit Court Fees</t>
  </si>
  <si>
    <t>402100-County Treasurer</t>
  </si>
  <si>
    <t>402150-County Clerk</t>
  </si>
  <si>
    <t>402200-County Recorder and Registrar</t>
  </si>
  <si>
    <t>402250-Recorder Audit Revenues</t>
  </si>
  <si>
    <t>402300-Building and Zoning</t>
  </si>
  <si>
    <t>402350-Environmental Control</t>
  </si>
  <si>
    <t>402400-Highway Dept Permit Fees</t>
  </si>
  <si>
    <t>402450-Liquor Licenses</t>
  </si>
  <si>
    <t>402500-County Assessor</t>
  </si>
  <si>
    <t>402950-Sheriff General Fees</t>
  </si>
  <si>
    <t>403060-State's Attorney</t>
  </si>
  <si>
    <t>403100-Supportive Services</t>
  </si>
  <si>
    <t>403120-Public Administrator</t>
  </si>
  <si>
    <t>403150-Public Guardian</t>
  </si>
  <si>
    <t>403170-Court Service Fee</t>
  </si>
  <si>
    <t>403210-Medical Examiner</t>
  </si>
  <si>
    <t>403240-Chief Judge Circuit Court</t>
  </si>
  <si>
    <t>403280-Contract Compliance M/WBE Cert</t>
  </si>
  <si>
    <t>403300-Assessor Tax Fraud</t>
  </si>
  <si>
    <t>404010-Federal Government</t>
  </si>
  <si>
    <t>404040-State of Illinois</t>
  </si>
  <si>
    <t>404060-Other Governments</t>
  </si>
  <si>
    <t>405010-Investment Income</t>
  </si>
  <si>
    <t>406008-Indirect Cost</t>
  </si>
  <si>
    <t>406010-State of Illinois</t>
  </si>
  <si>
    <t>408000-Charges To Other Funds</t>
  </si>
  <si>
    <t>407010-Miscellaneous Revenue</t>
  </si>
  <si>
    <t>407080-Other</t>
  </si>
  <si>
    <t>lag</t>
  </si>
  <si>
    <t>rate</t>
  </si>
  <si>
    <t>3 month</t>
  </si>
  <si>
    <t>1 month</t>
  </si>
  <si>
    <t>no lag</t>
  </si>
  <si>
    <t>began May 2016</t>
  </si>
  <si>
    <t>Vapor products added May 2016</t>
  </si>
  <si>
    <t>Resellers Added February 2016</t>
  </si>
  <si>
    <t>IDOR took over collection July 2015</t>
  </si>
  <si>
    <t>Began August 2013</t>
  </si>
  <si>
    <t>Began April 2013, Ammunition added in June 2016</t>
  </si>
  <si>
    <t>increase March 2013</t>
  </si>
  <si>
    <t>notes</t>
  </si>
  <si>
    <t>began August 2017, ended November 2017</t>
  </si>
  <si>
    <t>9/1/1992: 0.75%, 7/1/2008: 1.75%, 7/1/2010: 1.25%, 1/1/2012: 1%, 1/1/2013: 0.75%, 1/1/2016: 1.75%</t>
  </si>
  <si>
    <t>$0.06 per gallon since 3/1/1986</t>
  </si>
  <si>
    <t>6/1/1980: $0.05, 1989: $0.10, 1/1/1997: $0.18, 4/1/2004: $1, 3/1/2005: $2, 3/1/2013: $3</t>
  </si>
  <si>
    <t>12/15/2011: smoking/smokeless tobacco: $0.30/oz, little/large cigars: $0.05/$0.25/unit 1/1/2013: smoking/smokeless tobacco: $0.60/oz, little/large cigars: $0.05/$0.30/unit 5/1/2016: Consumable Products $0.20/fluid ml</t>
  </si>
  <si>
    <t>12/1/1995: 0.75%, 12/15/2011: 1%</t>
  </si>
  <si>
    <t>Source</t>
  </si>
  <si>
    <t>Monthly</t>
  </si>
  <si>
    <t>Annual</t>
  </si>
  <si>
    <t>no audits</t>
  </si>
  <si>
    <t>EBS</t>
  </si>
  <si>
    <t>Years</t>
  </si>
  <si>
    <t>FY08-Present</t>
  </si>
  <si>
    <t>All Revenues</t>
  </si>
  <si>
    <t>Home Rule Taxes Excluding Sales</t>
  </si>
  <si>
    <t>audited DOR</t>
  </si>
  <si>
    <t>existing comptroller</t>
  </si>
  <si>
    <t>existing DOR</t>
  </si>
  <si>
    <t>Dept of Revenue</t>
  </si>
  <si>
    <t>Revenues</t>
  </si>
  <si>
    <t>Audited?</t>
  </si>
  <si>
    <t>Tab Name</t>
  </si>
  <si>
    <t>Nick</t>
  </si>
  <si>
    <t>w/ audits</t>
  </si>
  <si>
    <t>1st choice</t>
  </si>
  <si>
    <t>2nd choice</t>
  </si>
  <si>
    <t>3rd choice</t>
  </si>
  <si>
    <t>4th choice</t>
  </si>
  <si>
    <t>5th choice</t>
  </si>
  <si>
    <t>Major Revenues</t>
  </si>
  <si>
    <t>FY16-Present</t>
  </si>
  <si>
    <t>6th choice</t>
  </si>
  <si>
    <t>7th choice</t>
  </si>
  <si>
    <t>8th choice</t>
  </si>
  <si>
    <t>9th choice</t>
  </si>
  <si>
    <t>10th choice</t>
  </si>
  <si>
    <t>Starting ~FY06</t>
  </si>
  <si>
    <t>Starting ~FY03</t>
  </si>
  <si>
    <t>&lt;- the tab "best" has all the data according to this ordering</t>
  </si>
  <si>
    <t>2/15/2012: Vehicles 5 years or newer: $225, 6-10 years: $200, 11 years or older: $175, $25 other              8/1/2013: Vehicles 3 years or newer: $225, 4-8 years: $175, 9 years or older: $90, $25 other, $90 motorcycles</t>
  </si>
  <si>
    <t>Revenue by Period</t>
  </si>
  <si>
    <t/>
  </si>
  <si>
    <t>DEC-19</t>
  </si>
  <si>
    <t>JAN-20</t>
  </si>
  <si>
    <t>FEB-20</t>
  </si>
  <si>
    <t>MAR-20</t>
  </si>
  <si>
    <t>APR-20</t>
  </si>
  <si>
    <t>MAY-20</t>
  </si>
  <si>
    <t>JUN-20</t>
  </si>
  <si>
    <t>Level 29 Code</t>
  </si>
  <si>
    <t>Level 29 Description</t>
  </si>
  <si>
    <t>Revenue</t>
  </si>
  <si>
    <t>400010 - Property Taxes</t>
  </si>
  <si>
    <t>400030 - Prior Year Prop. Taxes</t>
  </si>
  <si>
    <t>400040 - Tax Increment Financing Taxes</t>
  </si>
  <si>
    <t>400060 - Transfer of Tax Receipts</t>
  </si>
  <si>
    <t>401130 - Non Retailer Trans Use Tax</t>
  </si>
  <si>
    <t>401150 - County Sales Tax</t>
  </si>
  <si>
    <t>401170 - County Use Tax</t>
  </si>
  <si>
    <t>401190 - Gasoline / Diesel Tax</t>
  </si>
  <si>
    <t>401210 - Alcoholic Beverage Tax</t>
  </si>
  <si>
    <t>401230 - New Motor Vehicle Tax</t>
  </si>
  <si>
    <t>401250 - Wheel Tax</t>
  </si>
  <si>
    <t>401310 - Off Track Betting Comm.</t>
  </si>
  <si>
    <t>401330 - Il Gaming Des Plaines Casino</t>
  </si>
  <si>
    <t>401350 - Amusement Tax</t>
  </si>
  <si>
    <t>401370 - Parking Lot and Garage Operation</t>
  </si>
  <si>
    <t>401390 - State Income Tax</t>
  </si>
  <si>
    <t>401430 - Cigarette Tax</t>
  </si>
  <si>
    <t>401450 - Other Tobacco Products</t>
  </si>
  <si>
    <t>401470 - General Sales Tax</t>
  </si>
  <si>
    <t>401490 - Firearms Tax</t>
  </si>
  <si>
    <t>401510 - Non-Titled Use Tax</t>
  </si>
  <si>
    <t>401530 - Gambling Machine Tax</t>
  </si>
  <si>
    <t>401550 - Hotel Accommodations Tax</t>
  </si>
  <si>
    <t>401565 - Sweetened Beverage Tax</t>
  </si>
  <si>
    <t>401570 - Video Gaming</t>
  </si>
  <si>
    <t>401580 - Cannabis Tax</t>
  </si>
  <si>
    <t>402010 - Fees and Licenses</t>
  </si>
  <si>
    <t>402100 - County Treasurer</t>
  </si>
  <si>
    <t>402150 - County Clerk</t>
  </si>
  <si>
    <t>402200 - County Recorder and Registrar</t>
  </si>
  <si>
    <t>402250 - Recorder Audit Revenues</t>
  </si>
  <si>
    <t>402300 - Building and Zoning</t>
  </si>
  <si>
    <t>402350 - Environmental Control</t>
  </si>
  <si>
    <t>402400 - Highway Dept Permit Fees</t>
  </si>
  <si>
    <t>402450 - Liquor Licenses</t>
  </si>
  <si>
    <t>402500 - County Assessor</t>
  </si>
  <si>
    <t>402548 - Clerk of the Circuit Court</t>
  </si>
  <si>
    <t>402950 - Sheriff General Fees</t>
  </si>
  <si>
    <t>403060 - State's Attorney</t>
  </si>
  <si>
    <t>403100 - Supportive Services</t>
  </si>
  <si>
    <t>403120 - Public Administrator</t>
  </si>
  <si>
    <t>403150 - Public Guardian</t>
  </si>
  <si>
    <t>403170 - Court Service Fee</t>
  </si>
  <si>
    <t>403210 - Medical Examiner</t>
  </si>
  <si>
    <t>403240 - Chief Judge Circuit Court</t>
  </si>
  <si>
    <t>403280 - Contract Compliance M/WBE Cert</t>
  </si>
  <si>
    <t>403300 - Assessor Tax Fraud</t>
  </si>
  <si>
    <t>404010 - Federal Government</t>
  </si>
  <si>
    <t>404040 - State of Illinois</t>
  </si>
  <si>
    <t>404060 - Other Governments</t>
  </si>
  <si>
    <t>405010 - Investment Income</t>
  </si>
  <si>
    <t>406008 - Indirect Cost</t>
  </si>
  <si>
    <t>406010 - State of Illinois</t>
  </si>
  <si>
    <t>407010 - Miscellaneous Revenue</t>
  </si>
  <si>
    <t>407080 - Other</t>
  </si>
  <si>
    <t>and</t>
  </si>
  <si>
    <t>402548 - Clerk of the Circuit Court Fees</t>
  </si>
  <si>
    <t xml:space="preserve">Additionally, the "best" tab is adjusted to be accrual instead of cash basis </t>
  </si>
  <si>
    <t>400030</t>
  </si>
  <si>
    <t>400040</t>
  </si>
  <si>
    <t>400060</t>
  </si>
  <si>
    <t>401130</t>
  </si>
  <si>
    <t>401150</t>
  </si>
  <si>
    <t>401170</t>
  </si>
  <si>
    <t>401190</t>
  </si>
  <si>
    <t>401210</t>
  </si>
  <si>
    <t>401230</t>
  </si>
  <si>
    <t>401250</t>
  </si>
  <si>
    <t>401310</t>
  </si>
  <si>
    <t>401330</t>
  </si>
  <si>
    <t>401350</t>
  </si>
  <si>
    <t>401370</t>
  </si>
  <si>
    <t>401390</t>
  </si>
  <si>
    <t>401430</t>
  </si>
  <si>
    <t>401450</t>
  </si>
  <si>
    <t>401470</t>
  </si>
  <si>
    <t>401490</t>
  </si>
  <si>
    <t>401510</t>
  </si>
  <si>
    <t>401530</t>
  </si>
  <si>
    <t>401550</t>
  </si>
  <si>
    <t>401565</t>
  </si>
  <si>
    <t>401570</t>
  </si>
  <si>
    <t>401580</t>
  </si>
  <si>
    <t>402010</t>
  </si>
  <si>
    <t>402100</t>
  </si>
  <si>
    <t>402150</t>
  </si>
  <si>
    <t>402200</t>
  </si>
  <si>
    <t>402250</t>
  </si>
  <si>
    <t>402300</t>
  </si>
  <si>
    <t>402350</t>
  </si>
  <si>
    <t>402400</t>
  </si>
  <si>
    <t>402450</t>
  </si>
  <si>
    <t>402500</t>
  </si>
  <si>
    <t>402548</t>
  </si>
  <si>
    <t>402950</t>
  </si>
  <si>
    <t>403060</t>
  </si>
  <si>
    <t>403100</t>
  </si>
  <si>
    <t>403120</t>
  </si>
  <si>
    <t>403150</t>
  </si>
  <si>
    <t>403170</t>
  </si>
  <si>
    <t>403210</t>
  </si>
  <si>
    <t>403240</t>
  </si>
  <si>
    <t>403280</t>
  </si>
  <si>
    <t>403300</t>
  </si>
  <si>
    <t>404010</t>
  </si>
  <si>
    <t>404040</t>
  </si>
  <si>
    <t>404060</t>
  </si>
  <si>
    <t>405010</t>
  </si>
  <si>
    <t>406008</t>
  </si>
  <si>
    <t>406010</t>
  </si>
  <si>
    <t>407010</t>
  </si>
  <si>
    <t>407080</t>
  </si>
  <si>
    <t>400010</t>
  </si>
  <si>
    <t>JUL-20</t>
  </si>
  <si>
    <t>AUG-20</t>
  </si>
  <si>
    <t>SEP-20</t>
  </si>
  <si>
    <t>410050</t>
  </si>
  <si>
    <t>410050 - Other Revenue</t>
  </si>
  <si>
    <t>Grand Total</t>
  </si>
  <si>
    <t>OCT-20</t>
  </si>
  <si>
    <t>Level 28 Code</t>
  </si>
  <si>
    <t>11000</t>
  </si>
  <si>
    <t>11100</t>
  </si>
  <si>
    <t>Run Timestamp : 01/13/2021,15:03:00 PM</t>
  </si>
  <si>
    <t>NOV-20</t>
  </si>
  <si>
    <t>ADJ-20</t>
  </si>
  <si>
    <t>401110</t>
  </si>
  <si>
    <t>401110 - Non Property Taxes</t>
  </si>
  <si>
    <t>401590</t>
  </si>
  <si>
    <t>401590 - Sports Wagering Tax</t>
  </si>
  <si>
    <t>Rows 1 - 82 (All Rows)</t>
  </si>
  <si>
    <r>
      <rPr>
        <sz val="8"/>
        <color theme="1"/>
        <rFont val="Calibri"/>
        <family val="2"/>
      </rPr>
      <t xml:space="preserve">Fiscal Year is equal to </t>
    </r>
    <r>
      <rPr>
        <b/>
        <sz val="8"/>
        <color theme="1"/>
        <rFont val="Calibri"/>
        <family val="2"/>
      </rPr>
      <t>2020</t>
    </r>
  </si>
  <si>
    <r>
      <rPr>
        <sz val="8"/>
        <color theme="1"/>
        <rFont val="Calibri"/>
        <family val="2"/>
      </rPr>
      <t xml:space="preserve">Ledger Name is equal to </t>
    </r>
    <r>
      <rPr>
        <b/>
        <sz val="8"/>
        <color theme="1"/>
        <rFont val="Calibri"/>
        <family val="2"/>
      </rPr>
      <t>CCG (PL)</t>
    </r>
  </si>
  <si>
    <r>
      <rPr>
        <sz val="8"/>
        <color theme="1"/>
        <rFont val="Calibri"/>
        <family val="2"/>
      </rPr>
      <t xml:space="preserve">Reconciliation Account Type is equal to </t>
    </r>
    <r>
      <rPr>
        <b/>
        <sz val="8"/>
        <color theme="1"/>
        <rFont val="Calibri"/>
        <family val="2"/>
      </rPr>
      <t>A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R</t>
    </r>
  </si>
  <si>
    <r>
      <rPr>
        <sz val="8"/>
        <color theme="1"/>
        <rFont val="Calibri"/>
        <family val="2"/>
      </rPr>
      <t xml:space="preserve">Level 31 Code is equal to / is in </t>
    </r>
    <r>
      <rPr>
        <b/>
        <sz val="8"/>
        <color theme="1"/>
        <rFont val="Calibri"/>
        <family val="2"/>
      </rPr>
      <t>400000</t>
    </r>
  </si>
  <si>
    <r>
      <rPr>
        <sz val="8"/>
        <color theme="1"/>
        <rFont val="Calibri"/>
        <family val="2"/>
      </rPr>
      <t xml:space="preserve">Level 31 Code is not equal to / is not in </t>
    </r>
    <r>
      <rPr>
        <b/>
        <sz val="8"/>
        <color theme="1"/>
        <rFont val="Calibri"/>
        <family val="2"/>
      </rPr>
      <t>7000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7010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7020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7030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7040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7050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7060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7070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7080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7090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7100</t>
    </r>
  </si>
  <si>
    <r>
      <rPr>
        <sz val="8"/>
        <color theme="1"/>
        <rFont val="Calibri"/>
        <family val="2"/>
      </rPr>
      <t xml:space="preserve">Level 28 Code is equal to </t>
    </r>
    <r>
      <rPr>
        <b/>
        <sz val="8"/>
        <color theme="1"/>
        <rFont val="Calibri"/>
        <family val="2"/>
      </rPr>
      <t>11000</t>
    </r>
    <r>
      <rPr>
        <sz val="8"/>
        <color theme="1"/>
        <rFont val="Calibri"/>
        <family val="2"/>
      </rPr>
      <t xml:space="preserve"> , </t>
    </r>
    <r>
      <rPr>
        <b/>
        <sz val="8"/>
        <color theme="1"/>
        <rFont val="Calibri"/>
        <family val="2"/>
      </rPr>
      <t>11100</t>
    </r>
  </si>
  <si>
    <r>
      <rPr>
        <sz val="8"/>
        <color theme="1"/>
        <rFont val="Calibri"/>
        <family val="2"/>
      </rPr>
      <t xml:space="preserve">Budget Name is equal to </t>
    </r>
    <r>
      <rPr>
        <b/>
        <sz val="8"/>
        <color theme="1"/>
        <rFont val="Calibri"/>
        <family val="2"/>
      </rPr>
      <t>CCG 2021</t>
    </r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</si>
  <si>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</si>
  <si>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</si>
  <si>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</si>
  <si>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</si>
  <si>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</si>
  <si>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</si>
  <si>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</si>
  <si>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</si>
  <si>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</si>
  <si>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</si>
  <si>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</si>
  <si>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r>
      <rPr>
        <sz val="8"/>
        <color theme="1"/>
        <rFont val="Calibri"/>
        <family val="2"/>
      </rPr>
      <t xml:space="preserve">Fiscal Year is equal to </t>
    </r>
    <r>
      <rPr>
        <b/>
        <sz val="8"/>
        <color theme="1"/>
        <rFont val="Calibri"/>
        <family val="2"/>
      </rPr>
      <t>2021</t>
    </r>
  </si>
  <si>
    <t>DEC-21</t>
  </si>
  <si>
    <t>JAN-22</t>
  </si>
  <si>
    <r>
      <rPr>
        <sz val="8"/>
        <color theme="1"/>
        <rFont val="Calibri"/>
        <family val="2"/>
      </rPr>
      <t xml:space="preserve">Fiscal Year is equal to </t>
    </r>
    <r>
      <rPr>
        <b/>
        <sz val="8"/>
        <color theme="1"/>
        <rFont val="Calibri"/>
        <family val="2"/>
      </rPr>
      <t>2022</t>
    </r>
  </si>
  <si>
    <r>
      <rPr>
        <sz val="8"/>
        <color theme="1"/>
        <rFont val="Calibri"/>
        <family val="2"/>
      </rPr>
      <t xml:space="preserve">Budget Name is equal to </t>
    </r>
    <r>
      <rPr>
        <b/>
        <sz val="8"/>
        <color theme="1"/>
        <rFont val="Calibri"/>
        <family val="2"/>
      </rPr>
      <t>CCG 2022</t>
    </r>
  </si>
  <si>
    <t>NOV-21</t>
  </si>
  <si>
    <t>ADJ-21</t>
  </si>
  <si>
    <t>Run Timestamp : 04/27/2022,14:12:11 PM</t>
  </si>
  <si>
    <t>FEB-22</t>
  </si>
  <si>
    <t>MAR-22</t>
  </si>
  <si>
    <t>APR-22</t>
  </si>
  <si>
    <t>Run Timestamp : 04/27/2022,14:15:51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</si>
</sst>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$]#,##0.00;[Red]\([$$]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333399"/>
      <name val="Calibri"/>
      <family val="2"/>
    </font>
    <font>
      <sz val="8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5D9E2"/>
      </patternFill>
    </fill>
    <fill>
      <patternFill patternType="solid">
        <fgColor rgb="FFFFFF00"/>
        <bgColor indexed="64"/>
      </patternFill>
    </fill>
    <fill>
      <patternFill patternType="solid">
        <fgColor rgb="FFF9F9F9"/>
      </patternFill>
    </fill>
    <fill>
      <patternFill patternType="solid">
        <fgColor rgb="FFE7F2E6"/>
      </patternFill>
    </fill>
    <fill>
      <patternFill patternType="solid">
        <fgColor rgb="FFF3F2EA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</cellStyleXfs>
  <cellXfs count="51">
    <xf numFmtId="0" fontId="0" fillId="0" borderId="0" xfId="0"/>
    <xf numFmtId="0" fontId="17" fillId="33" borderId="0" xfId="0" applyFont="1" applyFill="1" applyAlignment="1">
      <alignment horizontal="left" wrapText="1"/>
    </xf>
    <xf numFmtId="0" fontId="17" fillId="33" borderId="0" xfId="0" applyFont="1" applyFill="1" applyAlignment="1">
      <alignment wrapText="1"/>
    </xf>
    <xf numFmtId="0" fontId="0" fillId="0" borderId="0" xfId="0" applyBorder="1"/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13" fillId="0" borderId="0" xfId="1" applyNumberFormat="1" applyFont="1" applyBorder="1"/>
    <xf numFmtId="0" fontId="0" fillId="0" borderId="0" xfId="0" applyAlignment="1">
      <alignment wrapText="1"/>
    </xf>
    <xf numFmtId="0" fontId="0" fillId="0" borderId="0" xfId="44" applyNumberFormat="1" applyFont="1"/>
    <xf numFmtId="0" fontId="0" fillId="0" borderId="0" xfId="43" applyNumberFormat="1" applyFont="1"/>
    <xf numFmtId="164" fontId="0" fillId="0" borderId="0" xfId="1" applyNumberFormat="1" applyFont="1"/>
    <xf numFmtId="164" fontId="13" fillId="0" borderId="0" xfId="1" applyNumberFormat="1" applyFont="1"/>
    <xf numFmtId="165" fontId="18" fillId="34" borderId="0" xfId="0" applyNumberFormat="1" applyFont="1" applyFill="1" applyBorder="1" applyAlignment="1">
      <alignment horizontal="left" vertical="top" wrapText="1"/>
    </xf>
    <xf numFmtId="0" fontId="17" fillId="35" borderId="0" xfId="0" applyFont="1" applyFill="1" applyBorder="1" applyAlignment="1">
      <alignment horizontal="left" wrapText="1"/>
    </xf>
    <xf numFmtId="0" fontId="15" fillId="0" borderId="0" xfId="0" applyFont="1"/>
    <xf numFmtId="43" fontId="0" fillId="0" borderId="0" xfId="1" applyNumberFormat="1" applyFont="1" applyBorder="1"/>
    <xf numFmtId="0" fontId="0" fillId="0" borderId="0" xfId="0" applyAlignment="1">
      <alignment horizontal="center" vertical="top" wrapText="1"/>
    </xf>
    <xf numFmtId="0" fontId="18" fillId="36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45"/>
    <xf numFmtId="0" fontId="0" fillId="34" borderId="10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34" borderId="12" xfId="0" applyFont="1" applyFill="1" applyBorder="1" applyAlignment="1">
      <alignment horizontal="left" vertical="top" wrapText="1"/>
    </xf>
    <xf numFmtId="0" fontId="24" fillId="34" borderId="14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0" fontId="24" fillId="36" borderId="12" xfId="0" applyFont="1" applyFill="1" applyBorder="1" applyAlignment="1">
      <alignment horizontal="left" vertical="top" wrapText="1"/>
    </xf>
    <xf numFmtId="166" fontId="24" fillId="33" borderId="12" xfId="0" applyNumberFormat="1" applyFont="1" applyFill="1" applyBorder="1" applyAlignment="1">
      <alignment horizontal="right" vertical="top" wrapText="1"/>
    </xf>
    <xf numFmtId="166" fontId="24" fillId="33" borderId="14" xfId="0" applyNumberFormat="1" applyFont="1" applyFill="1" applyBorder="1" applyAlignment="1">
      <alignment horizontal="right" vertical="top" wrapText="1"/>
    </xf>
    <xf numFmtId="0" fontId="24" fillId="37" borderId="12" xfId="0" applyFont="1" applyFill="1" applyBorder="1" applyAlignment="1">
      <alignment horizontal="left" vertical="top" wrapText="1"/>
    </xf>
    <xf numFmtId="166" fontId="24" fillId="37" borderId="12" xfId="0" applyNumberFormat="1" applyFont="1" applyFill="1" applyBorder="1" applyAlignment="1">
      <alignment horizontal="right" vertical="top" wrapText="1"/>
    </xf>
    <xf numFmtId="166" fontId="24" fillId="37" borderId="14" xfId="0" applyNumberFormat="1" applyFont="1" applyFill="1" applyBorder="1" applyAlignment="1">
      <alignment horizontal="right" vertical="top" wrapText="1"/>
    </xf>
    <xf numFmtId="0" fontId="0" fillId="37" borderId="12" xfId="0" applyFill="1" applyBorder="1" applyAlignment="1">
      <alignment horizontal="right" vertical="top" wrapText="1"/>
    </xf>
    <xf numFmtId="0" fontId="0" fillId="33" borderId="12" xfId="0" applyFill="1" applyBorder="1" applyAlignment="1">
      <alignment horizontal="right" vertical="top" wrapText="1"/>
    </xf>
    <xf numFmtId="166" fontId="25" fillId="38" borderId="12" xfId="0" applyNumberFormat="1" applyFont="1" applyFill="1" applyBorder="1" applyAlignment="1">
      <alignment horizontal="right" vertical="top" wrapText="1"/>
    </xf>
    <xf numFmtId="166" fontId="25" fillId="38" borderId="14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0" fontId="18" fillId="34" borderId="12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8" fillId="36" borderId="12" xfId="0" applyFont="1" applyFill="1" applyBorder="1" applyAlignment="1">
      <alignment horizontal="left" vertical="top" wrapText="1"/>
    </xf>
    <xf numFmtId="166" fontId="18" fillId="33" borderId="12" xfId="0" applyNumberFormat="1" applyFont="1" applyFill="1" applyBorder="1" applyAlignment="1">
      <alignment horizontal="right" vertical="top" wrapText="1"/>
    </xf>
    <xf numFmtId="166" fontId="18" fillId="33" borderId="14" xfId="0" applyNumberFormat="1" applyFont="1" applyFill="1" applyBorder="1" applyAlignment="1">
      <alignment horizontal="right" vertical="top" wrapText="1"/>
    </xf>
    <xf numFmtId="0" fontId="18" fillId="37" borderId="12" xfId="0" applyFont="1" applyFill="1" applyBorder="1" applyAlignment="1">
      <alignment horizontal="left" vertical="top" wrapText="1"/>
    </xf>
    <xf numFmtId="166" fontId="18" fillId="37" borderId="12" xfId="0" applyNumberFormat="1" applyFont="1" applyFill="1" applyBorder="1" applyAlignment="1">
      <alignment horizontal="right" vertical="top" wrapText="1"/>
    </xf>
    <xf numFmtId="166" fontId="18" fillId="37" borderId="14" xfId="0" applyNumberFormat="1" applyFont="1" applyFill="1" applyBorder="1" applyAlignment="1">
      <alignment horizontal="right" vertical="top" wrapText="1"/>
    </xf>
    <xf numFmtId="0" fontId="25" fillId="38" borderId="12" xfId="0" applyFont="1" applyFill="1" applyBorder="1" applyAlignment="1">
      <alignment horizontal="left" vertical="top" wrapText="1"/>
    </xf>
    <xf numFmtId="0" fontId="25" fillId="38" borderId="13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top" wrapText="1"/>
    </xf>
  </cellXfs>
  <cellStyles count="46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1" builtinId="3"/>
    <cellStyle name="Currency" xfId="43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00000000-0005-0000-0000-000025000000}"/>
    <cellStyle name="Normal" xfId="0" builtinId="0"/>
    <cellStyle name="Normal 2" xfId="45" xr:uid="{00000000-0005-0000-0000-000027000000}"/>
    <cellStyle name="Note" xfId="14" builtinId="10" customBuiltin="1"/>
    <cellStyle name="Output" xfId="9" builtinId="21" customBuiltin="1"/>
    <cellStyle name="Percent" xfId="44" builtinId="5"/>
    <cellStyle name="Title 2" xfId="42" xr:uid="{00000000-0005-0000-0000-00002B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"/>
  <sheetViews>
    <sheetView workbookViewId="0"/>
  </sheetViews>
  <sheetFormatPr defaultColWidth="8.7109375" defaultRowHeight="15" x14ac:dyDescent="0.25"/>
  <cols>
    <col min="1" max="1" width="14.7109375" bestFit="1" customWidth="1"/>
    <col min="2" max="2" width="8.42578125" bestFit="1" customWidth="1"/>
    <col min="3" max="3" width="28" bestFit="1" customWidth="1"/>
    <col min="4" max="4" width="37.140625" customWidth="1"/>
    <col min="5" max="5" width="22" bestFit="1" customWidth="1"/>
  </cols>
  <sheetData>
    <row r="2" spans="1:9" x14ac:dyDescent="0.25">
      <c r="A2" s="15" t="s">
        <v>72</v>
      </c>
      <c r="B2" s="15" t="s">
        <v>86</v>
      </c>
      <c r="C2" s="15" t="s">
        <v>85</v>
      </c>
      <c r="D2" s="15" t="s">
        <v>77</v>
      </c>
      <c r="E2" s="15" t="s">
        <v>87</v>
      </c>
      <c r="F2" s="15" t="s">
        <v>73</v>
      </c>
      <c r="G2" s="15" t="s">
        <v>74</v>
      </c>
      <c r="I2" s="15" t="s">
        <v>104</v>
      </c>
    </row>
    <row r="3" spans="1:9" x14ac:dyDescent="0.25">
      <c r="A3" t="s">
        <v>84</v>
      </c>
      <c r="B3" t="s">
        <v>75</v>
      </c>
      <c r="C3" t="s">
        <v>80</v>
      </c>
      <c r="D3" t="s">
        <v>78</v>
      </c>
      <c r="E3" t="s">
        <v>75</v>
      </c>
      <c r="F3" t="s">
        <v>90</v>
      </c>
      <c r="G3" t="s">
        <v>97</v>
      </c>
      <c r="I3" s="15" t="s">
        <v>175</v>
      </c>
    </row>
    <row r="4" spans="1:9" x14ac:dyDescent="0.25">
      <c r="A4" t="s">
        <v>76</v>
      </c>
      <c r="B4" t="s">
        <v>89</v>
      </c>
      <c r="C4" t="s">
        <v>79</v>
      </c>
      <c r="D4" t="s">
        <v>96</v>
      </c>
      <c r="E4" t="s">
        <v>76</v>
      </c>
      <c r="F4" t="s">
        <v>91</v>
      </c>
      <c r="G4" t="s">
        <v>98</v>
      </c>
    </row>
    <row r="5" spans="1:9" x14ac:dyDescent="0.25">
      <c r="A5" t="s">
        <v>84</v>
      </c>
      <c r="B5" t="s">
        <v>89</v>
      </c>
      <c r="C5" t="s">
        <v>80</v>
      </c>
      <c r="D5" t="s">
        <v>78</v>
      </c>
      <c r="E5" t="s">
        <v>81</v>
      </c>
      <c r="F5" t="s">
        <v>92</v>
      </c>
      <c r="G5" t="s">
        <v>99</v>
      </c>
    </row>
    <row r="6" spans="1:9" x14ac:dyDescent="0.25">
      <c r="A6" t="s">
        <v>88</v>
      </c>
      <c r="B6" t="s">
        <v>89</v>
      </c>
      <c r="C6" t="s">
        <v>95</v>
      </c>
      <c r="D6" t="s">
        <v>102</v>
      </c>
      <c r="E6" t="s">
        <v>82</v>
      </c>
      <c r="F6" t="s">
        <v>93</v>
      </c>
      <c r="G6" t="s">
        <v>100</v>
      </c>
    </row>
    <row r="7" spans="1:9" x14ac:dyDescent="0.25">
      <c r="A7" t="s">
        <v>88</v>
      </c>
      <c r="B7" t="s">
        <v>89</v>
      </c>
      <c r="C7" t="s">
        <v>95</v>
      </c>
      <c r="D7" t="s">
        <v>103</v>
      </c>
      <c r="E7" t="s">
        <v>83</v>
      </c>
      <c r="F7" t="s">
        <v>94</v>
      </c>
      <c r="G7" t="s">
        <v>101</v>
      </c>
    </row>
    <row r="10" spans="1:9" x14ac:dyDescent="0.25">
      <c r="E10" s="15"/>
      <c r="F10" s="15"/>
      <c r="G10" s="1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B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9" sqref="F29"/>
    </sheetView>
  </sheetViews>
  <sheetFormatPr defaultColWidth="8.7109375" defaultRowHeight="15" x14ac:dyDescent="0.25"/>
  <cols>
    <col min="4" max="4" width="9" bestFit="1" customWidth="1"/>
    <col min="5" max="5" width="11.28515625" bestFit="1" customWidth="1"/>
    <col min="6" max="6" width="12.28515625" bestFit="1" customWidth="1"/>
    <col min="7" max="7" width="11.28515625" bestFit="1" customWidth="1"/>
    <col min="8" max="8" width="12.28515625" bestFit="1" customWidth="1"/>
    <col min="9" max="9" width="11.28515625" bestFit="1" customWidth="1"/>
    <col min="10" max="10" width="10.28515625" bestFit="1" customWidth="1"/>
    <col min="11" max="13" width="12.7109375" bestFit="1" customWidth="1"/>
    <col min="14" max="15" width="13.7109375" bestFit="1" customWidth="1"/>
    <col min="17" max="17" width="14.7109375" bestFit="1" customWidth="1"/>
    <col min="18" max="18" width="12.7109375" bestFit="1" customWidth="1"/>
    <col min="20" max="20" width="12.7109375" bestFit="1" customWidth="1"/>
    <col min="22" max="22" width="12.7109375" bestFit="1" customWidth="1"/>
    <col min="23" max="23" width="13.7109375" bestFit="1" customWidth="1"/>
    <col min="25" max="25" width="11.28515625" bestFit="1" customWidth="1"/>
    <col min="28" max="28" width="13.7109375" bestFit="1" customWidth="1"/>
    <col min="30" max="30" width="11.28515625" bestFit="1" customWidth="1"/>
    <col min="31" max="33" width="12.7109375" bestFit="1" customWidth="1"/>
    <col min="34" max="34" width="11.28515625" bestFit="1" customWidth="1"/>
    <col min="35" max="35" width="10.28515625" bestFit="1" customWidth="1"/>
    <col min="36" max="36" width="13.7109375" bestFit="1" customWidth="1"/>
    <col min="37" max="37" width="12.7109375" bestFit="1" customWidth="1"/>
    <col min="38" max="38" width="10.28515625" bestFit="1" customWidth="1"/>
    <col min="39" max="40" width="12.7109375" bestFit="1" customWidth="1"/>
    <col min="41" max="41" width="13.7109375" bestFit="1" customWidth="1"/>
    <col min="42" max="42" width="12.7109375" bestFit="1" customWidth="1"/>
    <col min="43" max="43" width="11.28515625" bestFit="1" customWidth="1"/>
    <col min="44" max="44" width="10.28515625" bestFit="1" customWidth="1"/>
    <col min="46" max="46" width="12.7109375" bestFit="1" customWidth="1"/>
    <col min="48" max="49" width="12.7109375" bestFit="1" customWidth="1"/>
    <col min="50" max="50" width="13.7109375" bestFit="1" customWidth="1"/>
    <col min="53" max="54" width="13.7109375" bestFit="1" customWidth="1"/>
  </cols>
  <sheetData>
    <row r="1" spans="1:54" s="3" customFormat="1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>
        <v>1990</v>
      </c>
    </row>
    <row r="3" spans="1:54" x14ac:dyDescent="0.25">
      <c r="A3">
        <v>1991</v>
      </c>
    </row>
    <row r="4" spans="1:54" x14ac:dyDescent="0.25">
      <c r="A4">
        <v>1992</v>
      </c>
    </row>
    <row r="5" spans="1:54" x14ac:dyDescent="0.25">
      <c r="A5">
        <v>1993</v>
      </c>
    </row>
    <row r="6" spans="1:54" x14ac:dyDescent="0.25">
      <c r="A6">
        <v>1994</v>
      </c>
      <c r="I6" s="11"/>
    </row>
    <row r="7" spans="1:54" x14ac:dyDescent="0.25">
      <c r="A7">
        <v>1995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54" x14ac:dyDescent="0.25">
      <c r="A8">
        <v>1996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54" x14ac:dyDescent="0.25">
      <c r="A9">
        <v>1997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54" x14ac:dyDescent="0.25">
      <c r="A10">
        <v>1998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54" x14ac:dyDescent="0.25">
      <c r="A11">
        <v>1999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54" x14ac:dyDescent="0.25">
      <c r="A12">
        <v>2000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54" x14ac:dyDescent="0.25">
      <c r="A13">
        <v>2001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54" x14ac:dyDescent="0.25">
      <c r="A14">
        <v>2002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54" x14ac:dyDescent="0.25">
      <c r="A15">
        <v>2003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54" x14ac:dyDescent="0.25">
      <c r="A16">
        <v>2004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54" x14ac:dyDescent="0.25">
      <c r="A17">
        <v>2005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54" x14ac:dyDescent="0.25">
      <c r="A18">
        <v>2006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1"/>
      <c r="S18" s="11"/>
      <c r="T18" s="11"/>
      <c r="U18" s="11"/>
      <c r="V18" s="11"/>
      <c r="W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54" x14ac:dyDescent="0.25">
      <c r="A19">
        <v>2007</v>
      </c>
      <c r="F19" s="12"/>
      <c r="G19" s="12"/>
      <c r="H19" s="11"/>
      <c r="I19" s="12"/>
      <c r="J19" s="11"/>
      <c r="K19" s="11"/>
      <c r="L19" s="11"/>
      <c r="M19" s="11"/>
      <c r="N19" s="12"/>
      <c r="O19" s="12"/>
      <c r="P19" s="11"/>
      <c r="Q19" s="12"/>
      <c r="R19" s="11"/>
      <c r="S19" s="11"/>
      <c r="T19" s="11"/>
      <c r="U19" s="11"/>
      <c r="V19" s="11"/>
      <c r="W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54" x14ac:dyDescent="0.25">
      <c r="A20">
        <v>2008</v>
      </c>
      <c r="F20" s="12"/>
      <c r="G20" s="12"/>
      <c r="H20" s="12"/>
      <c r="I20" s="12"/>
      <c r="J20" s="11"/>
      <c r="K20" s="11"/>
      <c r="L20" s="11"/>
      <c r="M20" s="11"/>
      <c r="N20" s="12"/>
      <c r="O20" s="12"/>
      <c r="P20" s="11"/>
      <c r="Q20" s="12"/>
      <c r="R20" s="11"/>
      <c r="S20" s="11"/>
      <c r="T20" s="11"/>
      <c r="U20" s="11"/>
      <c r="V20" s="11"/>
      <c r="W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54" x14ac:dyDescent="0.25">
      <c r="A21">
        <v>2009</v>
      </c>
      <c r="F21" s="12"/>
      <c r="G21" s="12"/>
      <c r="H21" s="12"/>
      <c r="I21" s="12"/>
      <c r="J21" s="11"/>
      <c r="K21" s="11"/>
      <c r="L21" s="11"/>
      <c r="M21" s="11"/>
      <c r="N21" s="12"/>
      <c r="O21" s="12"/>
      <c r="P21" s="11"/>
      <c r="Q21" s="12"/>
      <c r="R21" s="11"/>
      <c r="S21" s="11"/>
      <c r="T21" s="11"/>
      <c r="U21" s="11"/>
      <c r="V21" s="11"/>
      <c r="W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54" x14ac:dyDescent="0.25">
      <c r="A22">
        <v>2010</v>
      </c>
      <c r="F22" s="12"/>
      <c r="G22" s="12"/>
      <c r="H22" s="12"/>
      <c r="I22" s="12"/>
      <c r="J22" s="11"/>
      <c r="K22" s="11"/>
      <c r="L22" s="11"/>
      <c r="M22" s="11"/>
      <c r="N22" s="12"/>
      <c r="O22" s="12"/>
      <c r="P22" s="11"/>
      <c r="Q22" s="12"/>
      <c r="R22" s="11"/>
      <c r="S22" s="11"/>
      <c r="T22" s="11"/>
      <c r="U22" s="11"/>
      <c r="V22" s="11"/>
      <c r="W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54" x14ac:dyDescent="0.25">
      <c r="A23">
        <v>2011</v>
      </c>
      <c r="F23" s="12"/>
      <c r="G23" s="12"/>
      <c r="H23" s="12"/>
      <c r="I23" s="12"/>
      <c r="J23" s="11"/>
      <c r="K23" s="11"/>
      <c r="L23" s="11"/>
      <c r="M23" s="11"/>
      <c r="N23" s="12"/>
      <c r="O23" s="12"/>
      <c r="P23" s="11"/>
      <c r="Q23" s="12"/>
      <c r="R23" s="11"/>
      <c r="S23" s="11"/>
      <c r="T23" s="11"/>
      <c r="U23" s="11"/>
      <c r="V23" s="11"/>
      <c r="W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x14ac:dyDescent="0.25">
      <c r="A24">
        <v>2012</v>
      </c>
      <c r="E24" s="11"/>
      <c r="F24" s="12"/>
      <c r="G24" s="12"/>
      <c r="H24" s="12"/>
      <c r="I24" s="12"/>
      <c r="J24" s="11"/>
      <c r="K24" s="11"/>
      <c r="L24" s="11"/>
      <c r="M24" s="11"/>
      <c r="N24" s="12"/>
      <c r="O24" s="12"/>
      <c r="P24" s="11"/>
      <c r="Q24" s="12"/>
      <c r="R24" s="11"/>
      <c r="S24" s="11"/>
      <c r="T24" s="11"/>
      <c r="U24" s="11"/>
      <c r="V24" s="11"/>
      <c r="W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x14ac:dyDescent="0.25">
      <c r="A25">
        <v>2013</v>
      </c>
      <c r="E25" s="11"/>
      <c r="F25" s="12"/>
      <c r="G25" s="12"/>
      <c r="H25" s="12"/>
      <c r="I25" s="12"/>
      <c r="J25" s="11"/>
      <c r="K25" s="11"/>
      <c r="L25" s="11"/>
      <c r="M25" s="11"/>
      <c r="N25" s="12"/>
      <c r="O25" s="12"/>
      <c r="P25" s="11"/>
      <c r="Q25" s="12"/>
      <c r="R25" s="11"/>
      <c r="S25" s="11"/>
      <c r="T25" s="11"/>
      <c r="U25" s="11"/>
      <c r="V25" s="11"/>
      <c r="W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x14ac:dyDescent="0.25">
      <c r="A26">
        <v>2014</v>
      </c>
      <c r="E26" s="11"/>
      <c r="F26" s="12"/>
      <c r="G26" s="12"/>
      <c r="H26" s="12"/>
      <c r="I26" s="12"/>
      <c r="J26" s="11"/>
      <c r="K26" s="11"/>
      <c r="L26" s="11"/>
      <c r="M26" s="11"/>
      <c r="N26" s="12"/>
      <c r="O26" s="12"/>
      <c r="P26" s="11"/>
      <c r="Q26" s="12"/>
      <c r="R26" s="11"/>
      <c r="S26" s="11"/>
      <c r="T26" s="11"/>
      <c r="U26" s="11"/>
      <c r="V26" s="11"/>
      <c r="W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x14ac:dyDescent="0.25">
      <c r="A27">
        <v>2015</v>
      </c>
      <c r="E27" s="11"/>
      <c r="F27" s="12"/>
      <c r="G27" s="12"/>
      <c r="H27" s="12"/>
      <c r="I27" s="12"/>
      <c r="J27" s="11"/>
      <c r="K27" s="11"/>
      <c r="L27" s="11"/>
      <c r="M27" s="11"/>
      <c r="N27" s="12"/>
      <c r="O27" s="12"/>
      <c r="P27" s="11"/>
      <c r="Q27" s="12"/>
      <c r="R27" s="11"/>
      <c r="S27" s="11"/>
      <c r="T27" s="11"/>
      <c r="U27" s="11"/>
      <c r="V27" s="11"/>
      <c r="W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x14ac:dyDescent="0.25">
      <c r="A28">
        <v>2016</v>
      </c>
      <c r="E28" s="11"/>
      <c r="F28" s="12"/>
      <c r="G28" s="12"/>
      <c r="H28" s="12"/>
      <c r="I28" s="12"/>
      <c r="J28" s="11"/>
      <c r="K28" s="11"/>
      <c r="L28" s="11"/>
      <c r="M28" s="11"/>
      <c r="N28" s="12"/>
      <c r="O28" s="12"/>
      <c r="P28" s="11"/>
      <c r="Q28" s="12"/>
      <c r="R28" s="11"/>
      <c r="S28" s="11"/>
      <c r="T28" s="11"/>
      <c r="U28" s="11"/>
      <c r="V28" s="11"/>
      <c r="W28" s="12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x14ac:dyDescent="0.25">
      <c r="A29">
        <v>2017</v>
      </c>
      <c r="E29" s="11"/>
      <c r="F29" s="12">
        <f>SUM(EBS!F14:F25)-annual!F29</f>
        <v>1195255.7799999714</v>
      </c>
      <c r="G29" s="12"/>
      <c r="H29" s="12"/>
      <c r="I29" s="12"/>
      <c r="J29" s="11"/>
      <c r="K29" s="11"/>
      <c r="L29" s="11"/>
      <c r="M29" s="11"/>
      <c r="N29" s="12"/>
      <c r="O29" s="12"/>
      <c r="P29" s="11"/>
      <c r="Q29" s="12"/>
      <c r="R29" s="11"/>
      <c r="S29" s="11"/>
      <c r="T29" s="11"/>
      <c r="U29" s="11"/>
      <c r="V29" s="11"/>
      <c r="W29" s="12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x14ac:dyDescent="0.25">
      <c r="A30">
        <v>2018</v>
      </c>
      <c r="E30" s="11"/>
      <c r="F30" s="12">
        <f>SUM(EBS!F26:F37)-annual!F30</f>
        <v>0</v>
      </c>
      <c r="G30" s="12"/>
      <c r="H30" s="12"/>
      <c r="I30" s="12"/>
      <c r="J30" s="11"/>
      <c r="K30" s="11"/>
      <c r="L30" s="11"/>
      <c r="M30" s="11"/>
      <c r="N30" s="12"/>
      <c r="O30" s="12"/>
      <c r="P30" s="11"/>
      <c r="Q30" s="12"/>
      <c r="R30" s="11"/>
      <c r="S30" s="11"/>
      <c r="T30" s="11"/>
      <c r="U30" s="11"/>
      <c r="V30" s="11"/>
      <c r="W30" s="12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x14ac:dyDescent="0.25">
      <c r="A31">
        <v>2019</v>
      </c>
      <c r="E31" s="12"/>
      <c r="F31" s="12">
        <f>SUM(EBS!F38:F49)-annual!F31</f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12"/>
      <c r="R31" s="12"/>
      <c r="S31" s="11"/>
      <c r="T31" s="12"/>
      <c r="U31" s="11"/>
      <c r="V31" s="12"/>
      <c r="W31" s="12"/>
      <c r="Y31" s="12"/>
      <c r="Z31" s="11"/>
      <c r="AA31" s="11"/>
      <c r="AB31" s="12"/>
      <c r="AC31" s="11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T31" s="12"/>
      <c r="AU31" s="11"/>
      <c r="AV31" s="12"/>
      <c r="AW31" s="12"/>
      <c r="AX31" s="12"/>
      <c r="AY31" s="11"/>
      <c r="AZ31" s="11"/>
      <c r="BA31" s="12"/>
      <c r="BB31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4"/>
  <sheetViews>
    <sheetView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ColWidth="16.7109375" defaultRowHeight="15" x14ac:dyDescent="0.25"/>
  <sheetData>
    <row r="1" spans="1:54" ht="34.5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t="s">
        <v>53</v>
      </c>
      <c r="E2" t="s">
        <v>56</v>
      </c>
      <c r="F2" t="s">
        <v>55</v>
      </c>
      <c r="G2" t="s">
        <v>56</v>
      </c>
      <c r="H2" t="s">
        <v>56</v>
      </c>
      <c r="I2" t="s">
        <v>56</v>
      </c>
      <c r="J2" t="s">
        <v>56</v>
      </c>
      <c r="K2" t="s">
        <v>56</v>
      </c>
      <c r="N2" t="s">
        <v>56</v>
      </c>
      <c r="O2" t="s">
        <v>56</v>
      </c>
      <c r="Q2" t="s">
        <v>57</v>
      </c>
      <c r="R2" t="s">
        <v>56</v>
      </c>
      <c r="T2" t="s">
        <v>56</v>
      </c>
      <c r="U2" t="s">
        <v>56</v>
      </c>
      <c r="V2" t="s">
        <v>56</v>
      </c>
      <c r="W2" t="s">
        <v>56</v>
      </c>
      <c r="X2" t="s">
        <v>56</v>
      </c>
    </row>
    <row r="3" spans="1:54" s="8" customFormat="1" ht="240" x14ac:dyDescent="0.25">
      <c r="A3" s="8" t="s">
        <v>54</v>
      </c>
      <c r="E3" s="8" t="s">
        <v>105</v>
      </c>
      <c r="F3" s="8" t="s">
        <v>67</v>
      </c>
      <c r="G3" s="8" t="s">
        <v>71</v>
      </c>
      <c r="H3" s="8" t="s">
        <v>68</v>
      </c>
      <c r="Q3" s="8" t="s">
        <v>69</v>
      </c>
      <c r="R3" s="8" t="s">
        <v>70</v>
      </c>
    </row>
    <row r="4" spans="1:54" s="8" customFormat="1" ht="154.9" customHeight="1" x14ac:dyDescent="0.25">
      <c r="A4" s="8" t="s">
        <v>65</v>
      </c>
      <c r="E4" s="8" t="s">
        <v>61</v>
      </c>
      <c r="N4" s="8" t="s">
        <v>60</v>
      </c>
      <c r="Q4" s="8" t="s">
        <v>64</v>
      </c>
      <c r="R4" s="8" t="s">
        <v>59</v>
      </c>
      <c r="T4" s="8" t="s">
        <v>63</v>
      </c>
      <c r="V4" s="8" t="s">
        <v>62</v>
      </c>
      <c r="W4" s="8" t="s">
        <v>58</v>
      </c>
      <c r="X4" s="8" t="s">
        <v>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B379"/>
  <sheetViews>
    <sheetView workbookViewId="0">
      <pane xSplit="1" ySplit="1" topLeftCell="B338" activePane="bottomRight" state="frozen"/>
      <selection pane="topRight" activeCell="B1" sqref="B1"/>
      <selection pane="bottomLeft" activeCell="A2" sqref="A2"/>
      <selection pane="bottomRight" activeCell="Q353" sqref="Q353:Q356"/>
    </sheetView>
  </sheetViews>
  <sheetFormatPr defaultColWidth="8.7109375" defaultRowHeight="15" x14ac:dyDescent="0.25"/>
  <cols>
    <col min="1" max="1" width="15.7109375" style="13" customWidth="1"/>
    <col min="2" max="2" width="12.28515625" style="3" bestFit="1" customWidth="1"/>
    <col min="3" max="3" width="11.28515625" style="3" bestFit="1" customWidth="1"/>
    <col min="4" max="5" width="10.7109375" style="3" bestFit="1" customWidth="1"/>
    <col min="6" max="6" width="11.42578125" style="3" bestFit="1" customWidth="1"/>
    <col min="7" max="7" width="12.7109375" style="3" bestFit="1" customWidth="1"/>
    <col min="8" max="8" width="11.42578125" style="3" bestFit="1" customWidth="1"/>
    <col min="9" max="9" width="10.7109375" style="3" bestFit="1" customWidth="1"/>
    <col min="10" max="10" width="9.42578125" style="3" bestFit="1" customWidth="1"/>
    <col min="11" max="11" width="11.28515625" style="3" bestFit="1" customWidth="1"/>
    <col min="12" max="12" width="9.42578125" style="3" bestFit="1" customWidth="1"/>
    <col min="13" max="15" width="10.7109375" style="3" bestFit="1" customWidth="1"/>
    <col min="16" max="16" width="9.7109375" style="3" bestFit="1" customWidth="1"/>
    <col min="17" max="17" width="12.28515625" style="3" bestFit="1" customWidth="1"/>
    <col min="18" max="18" width="11.28515625" style="3" bestFit="1" customWidth="1"/>
    <col min="19" max="20" width="9" style="3" bestFit="1" customWidth="1"/>
    <col min="21" max="21" width="11.28515625" style="3" bestFit="1" customWidth="1"/>
    <col min="22" max="22" width="10.42578125" style="3" bestFit="1" customWidth="1"/>
    <col min="23" max="23" width="11.28515625" style="3" bestFit="1" customWidth="1"/>
    <col min="24" max="24" width="12.28515625" style="3" bestFit="1" customWidth="1"/>
    <col min="25" max="25" width="9" style="3" bestFit="1" customWidth="1"/>
    <col min="26" max="26" width="9.7109375" style="3" bestFit="1" customWidth="1"/>
    <col min="27" max="27" width="10.42578125" style="3" bestFit="1" customWidth="1"/>
    <col min="28" max="29" width="9.7109375" style="3" bestFit="1" customWidth="1"/>
    <col min="30" max="30" width="9" style="3" bestFit="1" customWidth="1"/>
    <col min="31" max="31" width="9.140625" style="3" bestFit="1" customWidth="1"/>
    <col min="32" max="32" width="9.7109375" style="3" bestFit="1" customWidth="1"/>
    <col min="33" max="35" width="9" style="3" bestFit="1" customWidth="1"/>
    <col min="36" max="36" width="9.7109375" style="3" bestFit="1" customWidth="1"/>
    <col min="37" max="40" width="9" style="3" bestFit="1" customWidth="1"/>
    <col min="41" max="41" width="9.7109375" style="3" bestFit="1" customWidth="1"/>
    <col min="42" max="44" width="9" style="3" bestFit="1" customWidth="1"/>
    <col min="45" max="45" width="9.140625" style="3" bestFit="1" customWidth="1"/>
    <col min="46" max="46" width="9.7109375" style="3" bestFit="1" customWidth="1"/>
    <col min="47" max="47" width="9" style="3" bestFit="1" customWidth="1"/>
    <col min="48" max="48" width="9.140625" style="3" bestFit="1" customWidth="1"/>
    <col min="49" max="49" width="9.7109375" style="3" bestFit="1" customWidth="1"/>
    <col min="50" max="51" width="10.42578125" style="3" bestFit="1" customWidth="1"/>
    <col min="52" max="52" width="9" style="3" bestFit="1" customWidth="1"/>
    <col min="53" max="53" width="11.28515625" style="3" bestFit="1" customWidth="1"/>
    <col min="54" max="54" width="10.42578125" style="3" bestFit="1" customWidth="1"/>
    <col min="55" max="16384" width="8.7109375" style="3"/>
  </cols>
  <sheetData>
    <row r="1" spans="1:54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s="13">
        <v>33208</v>
      </c>
      <c r="B2" s="6"/>
      <c r="C2" s="6"/>
      <c r="D2" s="6"/>
      <c r="E2" s="6"/>
      <c r="F2" s="9"/>
      <c r="G2" s="6"/>
      <c r="H2" s="16">
        <v>0.06</v>
      </c>
      <c r="I2" s="6"/>
      <c r="J2" s="6"/>
      <c r="K2" s="6"/>
      <c r="L2" s="6"/>
      <c r="M2" s="6"/>
      <c r="N2" s="6"/>
      <c r="O2" s="6"/>
      <c r="P2" s="6"/>
      <c r="Q2" s="10">
        <v>0.1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x14ac:dyDescent="0.25">
      <c r="A3" s="13">
        <v>33239</v>
      </c>
      <c r="B3" s="6"/>
      <c r="C3" s="6"/>
      <c r="D3" s="6"/>
      <c r="E3" s="6"/>
      <c r="F3" s="9"/>
      <c r="G3" s="6"/>
      <c r="H3" s="16">
        <v>0.06</v>
      </c>
      <c r="I3" s="6"/>
      <c r="J3" s="6"/>
      <c r="K3" s="6"/>
      <c r="L3" s="6"/>
      <c r="M3" s="6"/>
      <c r="N3" s="6"/>
      <c r="O3" s="6"/>
      <c r="P3" s="6"/>
      <c r="Q3" s="10">
        <v>0.1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x14ac:dyDescent="0.25">
      <c r="A4" s="13">
        <v>33270</v>
      </c>
      <c r="B4" s="6"/>
      <c r="C4" s="6"/>
      <c r="D4" s="6"/>
      <c r="E4" s="6"/>
      <c r="F4" s="9"/>
      <c r="G4" s="6"/>
      <c r="H4" s="16">
        <v>0.06</v>
      </c>
      <c r="I4" s="6"/>
      <c r="J4" s="6"/>
      <c r="K4" s="6"/>
      <c r="L4" s="6"/>
      <c r="M4" s="6"/>
      <c r="N4" s="6"/>
      <c r="O4" s="6"/>
      <c r="P4" s="6"/>
      <c r="Q4" s="10">
        <v>0.1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5">
      <c r="A5" s="13">
        <v>33298</v>
      </c>
      <c r="B5" s="6"/>
      <c r="C5" s="6"/>
      <c r="D5" s="6"/>
      <c r="E5" s="6"/>
      <c r="F5" s="9"/>
      <c r="G5" s="6"/>
      <c r="H5" s="16">
        <v>0.06</v>
      </c>
      <c r="I5" s="6"/>
      <c r="J5" s="6"/>
      <c r="K5" s="6"/>
      <c r="L5" s="6"/>
      <c r="M5" s="6"/>
      <c r="N5" s="6"/>
      <c r="O5" s="6"/>
      <c r="P5" s="6"/>
      <c r="Q5" s="10">
        <v>0.1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x14ac:dyDescent="0.25">
      <c r="A6" s="13">
        <v>33329</v>
      </c>
      <c r="B6" s="6"/>
      <c r="C6" s="6"/>
      <c r="D6" s="6"/>
      <c r="E6" s="6"/>
      <c r="F6" s="9"/>
      <c r="G6" s="6"/>
      <c r="H6" s="16">
        <v>0.06</v>
      </c>
      <c r="I6" s="6"/>
      <c r="J6" s="6"/>
      <c r="K6" s="6"/>
      <c r="L6" s="6"/>
      <c r="M6" s="6"/>
      <c r="N6" s="6"/>
      <c r="O6" s="6"/>
      <c r="P6" s="6"/>
      <c r="Q6" s="10">
        <v>0.1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13">
        <v>33359</v>
      </c>
      <c r="B7" s="6"/>
      <c r="C7" s="6"/>
      <c r="D7" s="6"/>
      <c r="E7" s="6"/>
      <c r="F7" s="9"/>
      <c r="G7" s="6"/>
      <c r="H7" s="16">
        <v>0.06</v>
      </c>
      <c r="I7" s="6"/>
      <c r="J7" s="6"/>
      <c r="K7" s="6"/>
      <c r="L7" s="6"/>
      <c r="M7" s="6"/>
      <c r="N7" s="6"/>
      <c r="O7" s="6"/>
      <c r="P7" s="6"/>
      <c r="Q7" s="10">
        <v>0.1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25">
      <c r="A8" s="13">
        <v>33390</v>
      </c>
      <c r="B8" s="6"/>
      <c r="C8" s="6"/>
      <c r="D8" s="6"/>
      <c r="E8" s="6"/>
      <c r="F8" s="9"/>
      <c r="G8" s="6"/>
      <c r="H8" s="16">
        <v>0.06</v>
      </c>
      <c r="I8" s="6"/>
      <c r="J8" s="6"/>
      <c r="K8" s="6"/>
      <c r="L8" s="6"/>
      <c r="M8" s="6"/>
      <c r="N8" s="6"/>
      <c r="O8" s="6"/>
      <c r="P8" s="6"/>
      <c r="Q8" s="10">
        <v>0.1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13">
        <v>33420</v>
      </c>
      <c r="B9" s="6"/>
      <c r="C9" s="6"/>
      <c r="D9" s="6"/>
      <c r="E9" s="6"/>
      <c r="F9" s="9"/>
      <c r="G9" s="6"/>
      <c r="H9" s="16">
        <v>0.06</v>
      </c>
      <c r="I9" s="6"/>
      <c r="J9" s="6"/>
      <c r="K9" s="6"/>
      <c r="L9" s="6"/>
      <c r="M9" s="6"/>
      <c r="N9" s="6"/>
      <c r="O9" s="6"/>
      <c r="P9" s="6"/>
      <c r="Q9" s="10">
        <v>0.1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13">
        <v>33451</v>
      </c>
      <c r="B10" s="6"/>
      <c r="C10" s="6"/>
      <c r="D10" s="6"/>
      <c r="E10" s="6"/>
      <c r="F10" s="9"/>
      <c r="G10" s="6"/>
      <c r="H10" s="16">
        <v>0.06</v>
      </c>
      <c r="I10" s="6"/>
      <c r="J10" s="6"/>
      <c r="K10" s="6"/>
      <c r="L10" s="6"/>
      <c r="M10" s="6"/>
      <c r="N10" s="6"/>
      <c r="O10" s="6"/>
      <c r="P10" s="6"/>
      <c r="Q10" s="10">
        <v>0.1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13">
        <v>33482</v>
      </c>
      <c r="B11" s="6"/>
      <c r="C11" s="6"/>
      <c r="D11" s="6"/>
      <c r="E11" s="6"/>
      <c r="F11" s="9"/>
      <c r="G11" s="6"/>
      <c r="H11" s="16">
        <v>0.06</v>
      </c>
      <c r="I11" s="6"/>
      <c r="J11" s="6"/>
      <c r="K11" s="6"/>
      <c r="L11" s="6"/>
      <c r="M11" s="6"/>
      <c r="N11" s="6"/>
      <c r="O11" s="6"/>
      <c r="P11" s="6"/>
      <c r="Q11" s="10">
        <v>0.1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13">
        <v>33512</v>
      </c>
      <c r="B12" s="6"/>
      <c r="C12" s="6"/>
      <c r="D12" s="6"/>
      <c r="E12" s="6"/>
      <c r="F12" s="9"/>
      <c r="G12" s="6"/>
      <c r="H12" s="16">
        <v>0.06</v>
      </c>
      <c r="I12" s="6"/>
      <c r="J12" s="6"/>
      <c r="K12" s="6"/>
      <c r="L12" s="6"/>
      <c r="M12" s="6"/>
      <c r="N12" s="6"/>
      <c r="O12" s="6"/>
      <c r="P12" s="6"/>
      <c r="Q12" s="10">
        <v>0.1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25">
      <c r="A13" s="13">
        <v>33543</v>
      </c>
      <c r="B13" s="6"/>
      <c r="C13" s="6"/>
      <c r="D13" s="6"/>
      <c r="E13" s="6"/>
      <c r="F13" s="9"/>
      <c r="G13" s="6"/>
      <c r="H13" s="16">
        <v>0.06</v>
      </c>
      <c r="I13" s="6"/>
      <c r="J13" s="6"/>
      <c r="K13" s="6"/>
      <c r="L13" s="6"/>
      <c r="M13" s="6"/>
      <c r="N13" s="6"/>
      <c r="O13" s="6"/>
      <c r="P13" s="6"/>
      <c r="Q13" s="10">
        <v>0.1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x14ac:dyDescent="0.25">
      <c r="A14" s="13">
        <v>33573</v>
      </c>
      <c r="B14" s="6"/>
      <c r="C14" s="6"/>
      <c r="D14" s="6"/>
      <c r="E14" s="6"/>
      <c r="F14" s="9"/>
      <c r="G14" s="6"/>
      <c r="H14" s="16">
        <v>0.06</v>
      </c>
      <c r="I14" s="6"/>
      <c r="J14" s="6"/>
      <c r="K14" s="6"/>
      <c r="L14" s="6"/>
      <c r="M14" s="6"/>
      <c r="N14" s="6"/>
      <c r="O14" s="6"/>
      <c r="P14" s="6"/>
      <c r="Q14" s="10">
        <v>0.1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25">
      <c r="A15" s="13">
        <v>33604</v>
      </c>
      <c r="B15" s="6"/>
      <c r="C15" s="6"/>
      <c r="D15" s="6"/>
      <c r="E15" s="6"/>
      <c r="F15" s="9"/>
      <c r="G15" s="6"/>
      <c r="H15" s="16">
        <v>0.06</v>
      </c>
      <c r="I15" s="6"/>
      <c r="J15" s="6"/>
      <c r="K15" s="6"/>
      <c r="L15" s="6"/>
      <c r="M15" s="6"/>
      <c r="N15" s="6"/>
      <c r="O15" s="6"/>
      <c r="P15" s="6"/>
      <c r="Q15" s="10">
        <v>0.1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x14ac:dyDescent="0.25">
      <c r="A16" s="13">
        <v>33635</v>
      </c>
      <c r="B16" s="6"/>
      <c r="C16" s="6"/>
      <c r="D16" s="6"/>
      <c r="E16" s="6"/>
      <c r="F16" s="9"/>
      <c r="G16" s="6"/>
      <c r="H16" s="16">
        <v>0.06</v>
      </c>
      <c r="I16" s="6"/>
      <c r="J16" s="6"/>
      <c r="K16" s="6"/>
      <c r="L16" s="6"/>
      <c r="M16" s="6"/>
      <c r="N16" s="6"/>
      <c r="O16" s="6"/>
      <c r="P16" s="6"/>
      <c r="Q16" s="10">
        <v>0.1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33664</v>
      </c>
      <c r="B17" s="6"/>
      <c r="C17" s="6"/>
      <c r="D17" s="6"/>
      <c r="E17" s="6"/>
      <c r="F17" s="9"/>
      <c r="G17" s="6"/>
      <c r="H17" s="16">
        <v>0.06</v>
      </c>
      <c r="I17" s="6"/>
      <c r="J17" s="6"/>
      <c r="K17" s="6"/>
      <c r="L17" s="6"/>
      <c r="M17" s="6"/>
      <c r="N17" s="6"/>
      <c r="O17" s="6"/>
      <c r="P17" s="6"/>
      <c r="Q17" s="10">
        <v>0.1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33695</v>
      </c>
      <c r="B18" s="6"/>
      <c r="C18" s="6"/>
      <c r="D18" s="6"/>
      <c r="E18" s="6"/>
      <c r="F18" s="9"/>
      <c r="G18" s="6"/>
      <c r="H18" s="16">
        <v>0.06</v>
      </c>
      <c r="I18" s="6"/>
      <c r="J18" s="6"/>
      <c r="K18" s="6"/>
      <c r="L18" s="6"/>
      <c r="M18" s="6"/>
      <c r="N18" s="6"/>
      <c r="O18" s="6"/>
      <c r="P18" s="6"/>
      <c r="Q18" s="10">
        <v>0.1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33725</v>
      </c>
      <c r="B19" s="6"/>
      <c r="C19" s="6"/>
      <c r="D19" s="6"/>
      <c r="E19" s="6"/>
      <c r="F19" s="9"/>
      <c r="G19" s="6"/>
      <c r="H19" s="16">
        <v>0.06</v>
      </c>
      <c r="I19" s="6"/>
      <c r="J19" s="6"/>
      <c r="K19" s="6"/>
      <c r="L19" s="6"/>
      <c r="M19" s="6"/>
      <c r="N19" s="6"/>
      <c r="O19" s="6"/>
      <c r="P19" s="6"/>
      <c r="Q19" s="10">
        <v>0.1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33756</v>
      </c>
      <c r="B20" s="6"/>
      <c r="C20" s="6"/>
      <c r="D20" s="6"/>
      <c r="E20" s="6"/>
      <c r="F20" s="9"/>
      <c r="G20" s="6"/>
      <c r="H20" s="16">
        <v>0.06</v>
      </c>
      <c r="I20" s="6"/>
      <c r="J20" s="6"/>
      <c r="K20" s="6"/>
      <c r="L20" s="6"/>
      <c r="M20" s="6"/>
      <c r="N20" s="6"/>
      <c r="O20" s="6"/>
      <c r="P20" s="6"/>
      <c r="Q20" s="10">
        <v>0.1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33786</v>
      </c>
      <c r="B21" s="6"/>
      <c r="C21" s="6"/>
      <c r="D21" s="6"/>
      <c r="E21" s="6"/>
      <c r="F21" s="9"/>
      <c r="G21" s="6"/>
      <c r="H21" s="16">
        <v>0.06</v>
      </c>
      <c r="I21" s="6"/>
      <c r="J21" s="6"/>
      <c r="K21" s="6"/>
      <c r="L21" s="6"/>
      <c r="M21" s="6"/>
      <c r="N21" s="6"/>
      <c r="O21" s="6"/>
      <c r="P21" s="6"/>
      <c r="Q21" s="10">
        <v>0.1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33817</v>
      </c>
      <c r="B22" s="6"/>
      <c r="C22" s="6"/>
      <c r="D22" s="6"/>
      <c r="E22" s="6"/>
      <c r="F22" s="9"/>
      <c r="G22" s="6"/>
      <c r="H22" s="16">
        <v>0.06</v>
      </c>
      <c r="I22" s="6"/>
      <c r="J22" s="6"/>
      <c r="K22" s="6"/>
      <c r="L22" s="6"/>
      <c r="M22" s="6"/>
      <c r="N22" s="6"/>
      <c r="O22" s="6"/>
      <c r="P22" s="6"/>
      <c r="Q22" s="10">
        <v>0.1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33848</v>
      </c>
      <c r="B23" s="6"/>
      <c r="C23" s="6"/>
      <c r="D23" s="6"/>
      <c r="E23" s="6"/>
      <c r="F23" s="9">
        <v>7.4999999999999997E-3</v>
      </c>
      <c r="G23" s="6"/>
      <c r="H23" s="16">
        <v>0.06</v>
      </c>
      <c r="I23" s="6"/>
      <c r="J23" s="6"/>
      <c r="K23" s="6"/>
      <c r="L23" s="6"/>
      <c r="M23" s="6"/>
      <c r="N23" s="6"/>
      <c r="O23" s="6"/>
      <c r="P23" s="6"/>
      <c r="Q23" s="10">
        <v>0.1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33878</v>
      </c>
      <c r="B24" s="6"/>
      <c r="C24" s="6"/>
      <c r="D24" s="6"/>
      <c r="E24" s="6"/>
      <c r="F24" s="9">
        <v>7.4999999999999997E-3</v>
      </c>
      <c r="G24" s="6"/>
      <c r="H24" s="16">
        <v>0.06</v>
      </c>
      <c r="I24" s="6"/>
      <c r="J24" s="6"/>
      <c r="K24" s="6"/>
      <c r="L24" s="6"/>
      <c r="M24" s="6"/>
      <c r="N24" s="6"/>
      <c r="O24" s="6"/>
      <c r="P24" s="6"/>
      <c r="Q24" s="10">
        <v>0.1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33909</v>
      </c>
      <c r="B25" s="6"/>
      <c r="C25" s="6"/>
      <c r="D25" s="6"/>
      <c r="E25" s="6"/>
      <c r="F25" s="9">
        <v>7.4999999999999997E-3</v>
      </c>
      <c r="G25" s="6"/>
      <c r="H25" s="16">
        <v>0.06</v>
      </c>
      <c r="I25" s="6"/>
      <c r="J25" s="6"/>
      <c r="K25" s="6"/>
      <c r="L25" s="6"/>
      <c r="M25" s="6"/>
      <c r="N25" s="6"/>
      <c r="O25" s="6"/>
      <c r="P25" s="6"/>
      <c r="Q25" s="10">
        <v>0.1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33939</v>
      </c>
      <c r="B26" s="6"/>
      <c r="C26" s="6"/>
      <c r="D26" s="6"/>
      <c r="E26" s="6"/>
      <c r="F26" s="9">
        <v>7.4999999999999997E-3</v>
      </c>
      <c r="G26" s="6"/>
      <c r="H26" s="16">
        <v>0.06</v>
      </c>
      <c r="I26" s="6"/>
      <c r="J26" s="6"/>
      <c r="K26" s="6"/>
      <c r="L26" s="6"/>
      <c r="M26" s="6"/>
      <c r="N26" s="6"/>
      <c r="O26" s="6"/>
      <c r="P26" s="6"/>
      <c r="Q26" s="10">
        <v>0.1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33970</v>
      </c>
      <c r="B27" s="6"/>
      <c r="C27" s="6"/>
      <c r="D27" s="6"/>
      <c r="E27" s="6"/>
      <c r="F27" s="9">
        <v>7.4999999999999997E-3</v>
      </c>
      <c r="G27" s="6"/>
      <c r="H27" s="16">
        <v>0.06</v>
      </c>
      <c r="I27" s="6"/>
      <c r="J27" s="6"/>
      <c r="K27" s="6"/>
      <c r="L27" s="6"/>
      <c r="M27" s="6"/>
      <c r="N27" s="6"/>
      <c r="O27" s="6"/>
      <c r="P27" s="6"/>
      <c r="Q27" s="10">
        <v>0.1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34001</v>
      </c>
      <c r="B28" s="6"/>
      <c r="C28" s="6"/>
      <c r="D28" s="6"/>
      <c r="E28" s="6"/>
      <c r="F28" s="9">
        <v>7.4999999999999997E-3</v>
      </c>
      <c r="G28" s="6"/>
      <c r="H28" s="16">
        <v>0.06</v>
      </c>
      <c r="I28" s="6"/>
      <c r="J28" s="6"/>
      <c r="K28" s="6"/>
      <c r="L28" s="6"/>
      <c r="M28" s="6"/>
      <c r="N28" s="6"/>
      <c r="O28" s="6"/>
      <c r="P28" s="6"/>
      <c r="Q28" s="10">
        <v>0.1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34029</v>
      </c>
      <c r="B29" s="6"/>
      <c r="C29" s="6"/>
      <c r="D29" s="6"/>
      <c r="E29" s="6"/>
      <c r="F29" s="9">
        <v>7.4999999999999997E-3</v>
      </c>
      <c r="G29" s="6"/>
      <c r="H29" s="16">
        <v>0.06</v>
      </c>
      <c r="I29" s="6"/>
      <c r="J29" s="6"/>
      <c r="K29" s="6"/>
      <c r="L29" s="6"/>
      <c r="M29" s="6"/>
      <c r="N29" s="6"/>
      <c r="O29" s="6"/>
      <c r="P29" s="6"/>
      <c r="Q29" s="10">
        <v>0.1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34060</v>
      </c>
      <c r="B30" s="6"/>
      <c r="C30" s="6"/>
      <c r="D30" s="6"/>
      <c r="E30" s="6"/>
      <c r="F30" s="9">
        <v>7.4999999999999997E-3</v>
      </c>
      <c r="G30" s="6"/>
      <c r="H30" s="16">
        <v>0.06</v>
      </c>
      <c r="I30" s="6"/>
      <c r="J30" s="6"/>
      <c r="K30" s="6"/>
      <c r="L30" s="6"/>
      <c r="M30" s="6"/>
      <c r="N30" s="6"/>
      <c r="O30" s="6"/>
      <c r="P30" s="6"/>
      <c r="Q30" s="10">
        <v>0.1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34090</v>
      </c>
      <c r="B31" s="6"/>
      <c r="C31" s="6"/>
      <c r="D31" s="6"/>
      <c r="E31" s="6"/>
      <c r="F31" s="9">
        <v>7.4999999999999997E-3</v>
      </c>
      <c r="G31" s="6"/>
      <c r="H31" s="16">
        <v>0.06</v>
      </c>
      <c r="I31" s="6"/>
      <c r="J31" s="6"/>
      <c r="K31" s="6"/>
      <c r="L31" s="6"/>
      <c r="M31" s="6"/>
      <c r="N31" s="6"/>
      <c r="O31" s="6"/>
      <c r="P31" s="6"/>
      <c r="Q31" s="10">
        <v>0.1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34121</v>
      </c>
      <c r="B32" s="6"/>
      <c r="C32" s="6"/>
      <c r="D32" s="6"/>
      <c r="E32" s="6"/>
      <c r="F32" s="9">
        <v>7.4999999999999997E-3</v>
      </c>
      <c r="G32" s="6"/>
      <c r="H32" s="16">
        <v>0.06</v>
      </c>
      <c r="I32" s="6"/>
      <c r="J32" s="6"/>
      <c r="K32" s="6"/>
      <c r="L32" s="6"/>
      <c r="M32" s="6"/>
      <c r="N32" s="6"/>
      <c r="O32" s="6"/>
      <c r="P32" s="6"/>
      <c r="Q32" s="10">
        <v>0.1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34151</v>
      </c>
      <c r="B33" s="6"/>
      <c r="C33" s="6"/>
      <c r="D33" s="6"/>
      <c r="E33" s="6"/>
      <c r="F33" s="9">
        <v>7.4999999999999997E-3</v>
      </c>
      <c r="G33" s="6"/>
      <c r="H33" s="16">
        <v>0.06</v>
      </c>
      <c r="I33" s="6"/>
      <c r="J33" s="6"/>
      <c r="K33" s="6"/>
      <c r="L33" s="6"/>
      <c r="M33" s="6"/>
      <c r="N33" s="6"/>
      <c r="O33" s="6"/>
      <c r="P33" s="6"/>
      <c r="Q33" s="10">
        <v>0.1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34182</v>
      </c>
      <c r="B34" s="6"/>
      <c r="C34" s="6"/>
      <c r="D34" s="6"/>
      <c r="E34" s="6"/>
      <c r="F34" s="9">
        <v>7.4999999999999997E-3</v>
      </c>
      <c r="G34" s="6"/>
      <c r="H34" s="16">
        <v>0.06</v>
      </c>
      <c r="I34" s="6"/>
      <c r="J34" s="6"/>
      <c r="K34" s="6"/>
      <c r="L34" s="6"/>
      <c r="M34" s="6"/>
      <c r="N34" s="6"/>
      <c r="O34" s="6"/>
      <c r="P34" s="6"/>
      <c r="Q34" s="10">
        <v>0.1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34213</v>
      </c>
      <c r="B35" s="6"/>
      <c r="C35" s="6"/>
      <c r="D35" s="6"/>
      <c r="E35" s="6"/>
      <c r="F35" s="9">
        <v>7.4999999999999997E-3</v>
      </c>
      <c r="G35" s="6"/>
      <c r="H35" s="16">
        <v>0.06</v>
      </c>
      <c r="I35" s="6"/>
      <c r="J35" s="6"/>
      <c r="K35" s="6"/>
      <c r="L35" s="6"/>
      <c r="M35" s="6"/>
      <c r="N35" s="6"/>
      <c r="O35" s="6"/>
      <c r="P35" s="6"/>
      <c r="Q35" s="10">
        <v>0.1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34243</v>
      </c>
      <c r="B36" s="6"/>
      <c r="C36" s="6"/>
      <c r="D36" s="6"/>
      <c r="E36" s="6"/>
      <c r="F36" s="9">
        <v>7.4999999999999997E-3</v>
      </c>
      <c r="G36" s="6"/>
      <c r="H36" s="16">
        <v>0.06</v>
      </c>
      <c r="I36" s="6"/>
      <c r="J36" s="6"/>
      <c r="K36" s="6"/>
      <c r="L36" s="6"/>
      <c r="M36" s="6"/>
      <c r="N36" s="6"/>
      <c r="O36" s="6"/>
      <c r="P36" s="6"/>
      <c r="Q36" s="10">
        <v>0.1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34274</v>
      </c>
      <c r="B37" s="6"/>
      <c r="C37" s="6"/>
      <c r="D37" s="6"/>
      <c r="E37" s="6"/>
      <c r="F37" s="9">
        <v>7.4999999999999997E-3</v>
      </c>
      <c r="G37" s="6"/>
      <c r="H37" s="16">
        <v>0.06</v>
      </c>
      <c r="I37" s="6"/>
      <c r="J37" s="6"/>
      <c r="K37" s="6"/>
      <c r="L37" s="6"/>
      <c r="M37" s="6"/>
      <c r="N37" s="6"/>
      <c r="O37" s="6"/>
      <c r="P37" s="6"/>
      <c r="Q37" s="10">
        <v>0.1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34304</v>
      </c>
      <c r="B38" s="6"/>
      <c r="C38" s="6"/>
      <c r="D38" s="6"/>
      <c r="E38" s="6"/>
      <c r="F38" s="9">
        <v>7.4999999999999997E-3</v>
      </c>
      <c r="G38" s="6"/>
      <c r="H38" s="16">
        <v>0.06</v>
      </c>
      <c r="I38" s="6"/>
      <c r="J38" s="6"/>
      <c r="K38" s="6"/>
      <c r="L38" s="6"/>
      <c r="M38" s="6"/>
      <c r="N38" s="6"/>
      <c r="O38" s="6"/>
      <c r="P38" s="6"/>
      <c r="Q38" s="10">
        <v>0.1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34335</v>
      </c>
      <c r="B39" s="6"/>
      <c r="C39" s="6"/>
      <c r="D39" s="6"/>
      <c r="E39" s="6"/>
      <c r="F39" s="9">
        <v>7.4999999999999997E-3</v>
      </c>
      <c r="G39" s="6"/>
      <c r="H39" s="16">
        <v>0.06</v>
      </c>
      <c r="I39" s="6"/>
      <c r="J39" s="6"/>
      <c r="K39" s="6"/>
      <c r="L39" s="6"/>
      <c r="M39" s="6"/>
      <c r="N39" s="6"/>
      <c r="O39" s="6"/>
      <c r="P39" s="6"/>
      <c r="Q39" s="10">
        <v>0.1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34366</v>
      </c>
      <c r="B40" s="6"/>
      <c r="C40" s="6"/>
      <c r="D40" s="6"/>
      <c r="E40" s="6"/>
      <c r="F40" s="9">
        <v>7.4999999999999997E-3</v>
      </c>
      <c r="G40" s="6"/>
      <c r="H40" s="16">
        <v>0.06</v>
      </c>
      <c r="I40" s="6"/>
      <c r="J40" s="6"/>
      <c r="K40" s="6"/>
      <c r="L40" s="6"/>
      <c r="M40" s="6"/>
      <c r="N40" s="6"/>
      <c r="O40" s="6"/>
      <c r="P40" s="6"/>
      <c r="Q40" s="10">
        <v>0.1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34394</v>
      </c>
      <c r="B41" s="6"/>
      <c r="C41" s="6"/>
      <c r="D41" s="6"/>
      <c r="E41" s="6"/>
      <c r="F41" s="9">
        <v>7.4999999999999997E-3</v>
      </c>
      <c r="G41" s="6"/>
      <c r="H41" s="16">
        <v>0.06</v>
      </c>
      <c r="I41" s="6"/>
      <c r="J41" s="6"/>
      <c r="K41" s="6"/>
      <c r="L41" s="6"/>
      <c r="M41" s="6"/>
      <c r="N41" s="6"/>
      <c r="O41" s="6"/>
      <c r="P41" s="6"/>
      <c r="Q41" s="10">
        <v>0.1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34425</v>
      </c>
      <c r="B42" s="6"/>
      <c r="C42" s="6"/>
      <c r="D42" s="6"/>
      <c r="E42" s="6"/>
      <c r="F42" s="9">
        <v>7.4999999999999997E-3</v>
      </c>
      <c r="G42" s="6"/>
      <c r="H42" s="16">
        <v>0.06</v>
      </c>
      <c r="I42" s="6"/>
      <c r="J42" s="6"/>
      <c r="K42" s="6"/>
      <c r="L42" s="6"/>
      <c r="M42" s="6"/>
      <c r="N42" s="6"/>
      <c r="O42" s="6"/>
      <c r="P42" s="6"/>
      <c r="Q42" s="10">
        <v>0.1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34455</v>
      </c>
      <c r="B43" s="6"/>
      <c r="C43" s="6"/>
      <c r="D43" s="6"/>
      <c r="E43" s="6"/>
      <c r="F43" s="9">
        <v>7.4999999999999997E-3</v>
      </c>
      <c r="G43" s="6"/>
      <c r="H43" s="16">
        <v>0.06</v>
      </c>
      <c r="I43" s="6"/>
      <c r="J43" s="6"/>
      <c r="K43" s="6"/>
      <c r="L43" s="6"/>
      <c r="M43" s="6"/>
      <c r="N43" s="6"/>
      <c r="O43" s="6"/>
      <c r="P43" s="6"/>
      <c r="Q43" s="10">
        <v>0.1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34486</v>
      </c>
      <c r="B44" s="6"/>
      <c r="C44" s="6"/>
      <c r="D44" s="6"/>
      <c r="E44" s="6"/>
      <c r="F44" s="9">
        <v>7.4999999999999997E-3</v>
      </c>
      <c r="G44" s="6"/>
      <c r="H44" s="16">
        <v>0.06</v>
      </c>
      <c r="I44" s="6"/>
      <c r="J44" s="6"/>
      <c r="K44" s="6"/>
      <c r="L44" s="6"/>
      <c r="M44" s="6"/>
      <c r="N44" s="6"/>
      <c r="O44" s="6"/>
      <c r="P44" s="6"/>
      <c r="Q44" s="10">
        <v>0.1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34516</v>
      </c>
      <c r="B45" s="6"/>
      <c r="C45" s="6"/>
      <c r="D45" s="6"/>
      <c r="E45" s="6"/>
      <c r="F45" s="9">
        <v>7.4999999999999997E-3</v>
      </c>
      <c r="G45" s="6"/>
      <c r="H45" s="16">
        <v>0.06</v>
      </c>
      <c r="I45" s="6"/>
      <c r="J45" s="6"/>
      <c r="K45" s="6"/>
      <c r="L45" s="6"/>
      <c r="M45" s="6"/>
      <c r="N45" s="6"/>
      <c r="O45" s="6"/>
      <c r="P45" s="6"/>
      <c r="Q45" s="10">
        <v>0.1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34547</v>
      </c>
      <c r="B46" s="6"/>
      <c r="C46" s="6"/>
      <c r="D46" s="6"/>
      <c r="E46" s="6"/>
      <c r="F46" s="9">
        <v>7.4999999999999997E-3</v>
      </c>
      <c r="G46" s="6"/>
      <c r="H46" s="16">
        <v>0.06</v>
      </c>
      <c r="I46" s="6"/>
      <c r="J46" s="6"/>
      <c r="K46" s="6"/>
      <c r="L46" s="6"/>
      <c r="M46" s="6"/>
      <c r="N46" s="6"/>
      <c r="O46" s="6"/>
      <c r="P46" s="6"/>
      <c r="Q46" s="10">
        <v>0.1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34578</v>
      </c>
      <c r="B47" s="6"/>
      <c r="C47" s="6"/>
      <c r="D47" s="6"/>
      <c r="E47" s="6"/>
      <c r="F47" s="9">
        <v>7.4999999999999997E-3</v>
      </c>
      <c r="G47" s="6"/>
      <c r="H47" s="16">
        <v>0.06</v>
      </c>
      <c r="I47" s="6"/>
      <c r="J47" s="6"/>
      <c r="K47" s="6"/>
      <c r="L47" s="6"/>
      <c r="M47" s="6"/>
      <c r="N47" s="6"/>
      <c r="O47" s="6"/>
      <c r="P47" s="6"/>
      <c r="Q47" s="10">
        <v>0.1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34608</v>
      </c>
      <c r="B48" s="6"/>
      <c r="C48" s="6"/>
      <c r="D48" s="6"/>
      <c r="E48" s="6"/>
      <c r="F48" s="9">
        <v>7.4999999999999997E-3</v>
      </c>
      <c r="G48" s="6"/>
      <c r="H48" s="16">
        <v>0.06</v>
      </c>
      <c r="I48" s="6"/>
      <c r="J48" s="6"/>
      <c r="K48" s="6"/>
      <c r="L48" s="6"/>
      <c r="M48" s="6"/>
      <c r="N48" s="6"/>
      <c r="O48" s="6"/>
      <c r="P48" s="6"/>
      <c r="Q48" s="10">
        <v>0.1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34639</v>
      </c>
      <c r="B49" s="6"/>
      <c r="C49" s="6"/>
      <c r="D49" s="6"/>
      <c r="E49" s="6"/>
      <c r="F49" s="9">
        <v>7.4999999999999997E-3</v>
      </c>
      <c r="G49" s="6"/>
      <c r="H49" s="16">
        <v>0.06</v>
      </c>
      <c r="I49" s="6"/>
      <c r="J49" s="6"/>
      <c r="K49" s="6"/>
      <c r="L49" s="6"/>
      <c r="M49" s="6"/>
      <c r="N49" s="6"/>
      <c r="O49" s="6"/>
      <c r="P49" s="6"/>
      <c r="Q49" s="10">
        <v>0.1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34669</v>
      </c>
      <c r="B50" s="6"/>
      <c r="C50" s="6"/>
      <c r="D50" s="6"/>
      <c r="E50" s="6"/>
      <c r="F50" s="9">
        <v>7.4999999999999997E-3</v>
      </c>
      <c r="G50" s="6"/>
      <c r="H50" s="16">
        <v>0.06</v>
      </c>
      <c r="I50" s="6"/>
      <c r="J50" s="6"/>
      <c r="K50" s="6"/>
      <c r="L50" s="6"/>
      <c r="M50" s="6"/>
      <c r="N50" s="6"/>
      <c r="O50" s="6"/>
      <c r="P50" s="6"/>
      <c r="Q50" s="10">
        <v>0.1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34700</v>
      </c>
      <c r="B51" s="6"/>
      <c r="C51" s="6"/>
      <c r="D51" s="6"/>
      <c r="E51" s="6"/>
      <c r="F51" s="9">
        <v>7.4999999999999997E-3</v>
      </c>
      <c r="G51" s="6"/>
      <c r="H51" s="16">
        <v>0.06</v>
      </c>
      <c r="I51" s="6"/>
      <c r="J51" s="6"/>
      <c r="K51" s="6"/>
      <c r="L51" s="6"/>
      <c r="M51" s="6"/>
      <c r="N51" s="6"/>
      <c r="O51" s="6"/>
      <c r="P51" s="6"/>
      <c r="Q51" s="10">
        <v>0.1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34731</v>
      </c>
      <c r="B52" s="6"/>
      <c r="C52" s="6"/>
      <c r="D52" s="6"/>
      <c r="E52" s="6"/>
      <c r="F52" s="9">
        <v>7.4999999999999997E-3</v>
      </c>
      <c r="G52" s="6"/>
      <c r="H52" s="16">
        <v>0.06</v>
      </c>
      <c r="I52" s="6"/>
      <c r="J52" s="6"/>
      <c r="K52" s="6"/>
      <c r="L52" s="6"/>
      <c r="M52" s="6"/>
      <c r="N52" s="6"/>
      <c r="O52" s="6"/>
      <c r="P52" s="6"/>
      <c r="Q52" s="10">
        <v>0.1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34759</v>
      </c>
      <c r="B53" s="6"/>
      <c r="C53" s="6"/>
      <c r="D53" s="6"/>
      <c r="E53" s="6"/>
      <c r="F53" s="9">
        <v>7.4999999999999997E-3</v>
      </c>
      <c r="G53" s="6"/>
      <c r="H53" s="16">
        <v>0.06</v>
      </c>
      <c r="I53" s="6"/>
      <c r="J53" s="6"/>
      <c r="K53" s="6"/>
      <c r="L53" s="6"/>
      <c r="M53" s="6"/>
      <c r="N53" s="6"/>
      <c r="O53" s="6"/>
      <c r="P53" s="6"/>
      <c r="Q53" s="10">
        <v>0.1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34790</v>
      </c>
      <c r="B54" s="6"/>
      <c r="C54" s="6"/>
      <c r="D54" s="6"/>
      <c r="E54" s="6"/>
      <c r="F54" s="9">
        <v>7.4999999999999997E-3</v>
      </c>
      <c r="G54" s="6"/>
      <c r="H54" s="16">
        <v>0.06</v>
      </c>
      <c r="I54" s="6"/>
      <c r="J54" s="6"/>
      <c r="K54" s="6"/>
      <c r="L54" s="6"/>
      <c r="M54" s="6"/>
      <c r="N54" s="6"/>
      <c r="O54" s="6"/>
      <c r="P54" s="6"/>
      <c r="Q54" s="10">
        <v>0.1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34820</v>
      </c>
      <c r="B55" s="6"/>
      <c r="C55" s="6"/>
      <c r="D55" s="6"/>
      <c r="E55" s="6"/>
      <c r="F55" s="9">
        <v>7.4999999999999997E-3</v>
      </c>
      <c r="G55" s="6"/>
      <c r="H55" s="16">
        <v>0.06</v>
      </c>
      <c r="I55" s="6"/>
      <c r="J55" s="6"/>
      <c r="K55" s="6"/>
      <c r="L55" s="6"/>
      <c r="M55" s="6"/>
      <c r="N55" s="6"/>
      <c r="O55" s="6"/>
      <c r="P55" s="6"/>
      <c r="Q55" s="10">
        <v>0.1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34851</v>
      </c>
      <c r="B56" s="6"/>
      <c r="C56" s="6"/>
      <c r="D56" s="6"/>
      <c r="E56" s="6"/>
      <c r="F56" s="9">
        <v>7.4999999999999997E-3</v>
      </c>
      <c r="G56" s="6"/>
      <c r="H56" s="16">
        <v>0.06</v>
      </c>
      <c r="I56" s="6"/>
      <c r="J56" s="6"/>
      <c r="K56" s="6"/>
      <c r="L56" s="6"/>
      <c r="M56" s="6"/>
      <c r="N56" s="6"/>
      <c r="O56" s="6"/>
      <c r="P56" s="6"/>
      <c r="Q56" s="10">
        <v>0.1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34881</v>
      </c>
      <c r="B57" s="6"/>
      <c r="C57" s="6"/>
      <c r="D57" s="6"/>
      <c r="E57" s="6"/>
      <c r="F57" s="9">
        <v>7.4999999999999997E-3</v>
      </c>
      <c r="G57" s="6"/>
      <c r="H57" s="16">
        <v>0.06</v>
      </c>
      <c r="I57" s="6"/>
      <c r="J57" s="6"/>
      <c r="K57" s="6"/>
      <c r="L57" s="6"/>
      <c r="M57" s="6"/>
      <c r="N57" s="6"/>
      <c r="O57" s="6"/>
      <c r="P57" s="6"/>
      <c r="Q57" s="10">
        <v>0.1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34912</v>
      </c>
      <c r="B58" s="6"/>
      <c r="C58" s="6"/>
      <c r="D58" s="6"/>
      <c r="E58" s="6"/>
      <c r="F58" s="9">
        <v>7.4999999999999997E-3</v>
      </c>
      <c r="G58" s="6"/>
      <c r="H58" s="16">
        <v>0.06</v>
      </c>
      <c r="I58" s="6"/>
      <c r="J58" s="6"/>
      <c r="K58" s="6"/>
      <c r="L58" s="6"/>
      <c r="M58" s="6"/>
      <c r="N58" s="6"/>
      <c r="O58" s="6"/>
      <c r="P58" s="6"/>
      <c r="Q58" s="10">
        <v>0.1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34943</v>
      </c>
      <c r="B59" s="6"/>
      <c r="C59" s="6"/>
      <c r="D59" s="6"/>
      <c r="E59" s="6"/>
      <c r="F59" s="9">
        <v>7.4999999999999997E-3</v>
      </c>
      <c r="G59" s="6"/>
      <c r="H59" s="16">
        <v>0.06</v>
      </c>
      <c r="I59" s="6"/>
      <c r="J59" s="6"/>
      <c r="K59" s="6"/>
      <c r="L59" s="6"/>
      <c r="M59" s="6"/>
      <c r="N59" s="6"/>
      <c r="O59" s="6"/>
      <c r="P59" s="6"/>
      <c r="Q59" s="10">
        <v>0.1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34973</v>
      </c>
      <c r="B60" s="6"/>
      <c r="C60" s="6"/>
      <c r="D60" s="6"/>
      <c r="E60" s="6"/>
      <c r="F60" s="9">
        <v>7.4999999999999997E-3</v>
      </c>
      <c r="G60" s="6"/>
      <c r="H60" s="16">
        <v>0.06</v>
      </c>
      <c r="I60" s="6"/>
      <c r="J60" s="6"/>
      <c r="K60" s="6"/>
      <c r="L60" s="6"/>
      <c r="M60" s="6"/>
      <c r="N60" s="6"/>
      <c r="O60" s="6"/>
      <c r="P60" s="6"/>
      <c r="Q60" s="10">
        <v>0.1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35004</v>
      </c>
      <c r="B61" s="6"/>
      <c r="C61" s="6"/>
      <c r="D61" s="6"/>
      <c r="E61" s="6"/>
      <c r="F61" s="9">
        <v>7.4999999999999997E-3</v>
      </c>
      <c r="G61" s="6"/>
      <c r="H61" s="16">
        <v>0.06</v>
      </c>
      <c r="I61" s="6"/>
      <c r="J61" s="6"/>
      <c r="K61" s="6"/>
      <c r="L61" s="6"/>
      <c r="M61" s="6"/>
      <c r="N61" s="6"/>
      <c r="O61" s="6"/>
      <c r="P61" s="6"/>
      <c r="Q61" s="10">
        <v>0.1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35034</v>
      </c>
      <c r="B62" s="6"/>
      <c r="C62" s="6"/>
      <c r="D62" s="6"/>
      <c r="E62" s="6"/>
      <c r="F62" s="9">
        <v>7.4999999999999997E-3</v>
      </c>
      <c r="G62" s="3">
        <v>7.4999999999999997E-3</v>
      </c>
      <c r="H62" s="16">
        <v>0.06</v>
      </c>
      <c r="I62" s="6"/>
      <c r="J62" s="6"/>
      <c r="K62" s="6"/>
      <c r="L62" s="6"/>
      <c r="M62" s="6"/>
      <c r="N62" s="6"/>
      <c r="O62" s="6"/>
      <c r="P62" s="6"/>
      <c r="Q62" s="10">
        <v>0.1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35065</v>
      </c>
      <c r="B63" s="6"/>
      <c r="C63" s="6"/>
      <c r="D63" s="6"/>
      <c r="E63" s="6"/>
      <c r="F63" s="9">
        <v>7.4999999999999997E-3</v>
      </c>
      <c r="G63" s="3">
        <v>7.4999999999999997E-3</v>
      </c>
      <c r="H63" s="16">
        <v>0.06</v>
      </c>
      <c r="I63" s="6"/>
      <c r="J63" s="6"/>
      <c r="K63" s="6"/>
      <c r="L63" s="6"/>
      <c r="M63" s="6"/>
      <c r="N63" s="6"/>
      <c r="O63" s="6"/>
      <c r="P63" s="6"/>
      <c r="Q63" s="10">
        <v>0.1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35096</v>
      </c>
      <c r="B64" s="6"/>
      <c r="C64" s="6"/>
      <c r="D64" s="6"/>
      <c r="E64" s="6"/>
      <c r="F64" s="9">
        <v>7.4999999999999997E-3</v>
      </c>
      <c r="G64" s="3">
        <v>7.4999999999999997E-3</v>
      </c>
      <c r="H64" s="16">
        <v>0.06</v>
      </c>
      <c r="I64" s="6"/>
      <c r="J64" s="6"/>
      <c r="K64" s="6"/>
      <c r="L64" s="6"/>
      <c r="M64" s="6"/>
      <c r="N64" s="6"/>
      <c r="O64" s="6"/>
      <c r="P64" s="6"/>
      <c r="Q64" s="10">
        <v>0.1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35125</v>
      </c>
      <c r="B65" s="6"/>
      <c r="C65" s="6"/>
      <c r="D65" s="6"/>
      <c r="E65" s="6"/>
      <c r="F65" s="9">
        <v>7.4999999999999997E-3</v>
      </c>
      <c r="G65" s="3">
        <v>7.4999999999999997E-3</v>
      </c>
      <c r="H65" s="16">
        <v>0.06</v>
      </c>
      <c r="I65" s="6"/>
      <c r="J65" s="6"/>
      <c r="K65" s="6"/>
      <c r="L65" s="6"/>
      <c r="M65" s="6"/>
      <c r="N65" s="6"/>
      <c r="O65" s="6"/>
      <c r="P65" s="6"/>
      <c r="Q65" s="10">
        <v>0.1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35156</v>
      </c>
      <c r="B66" s="6"/>
      <c r="C66" s="6"/>
      <c r="D66" s="6"/>
      <c r="E66" s="6"/>
      <c r="F66" s="9">
        <v>7.4999999999999997E-3</v>
      </c>
      <c r="G66" s="3">
        <v>7.4999999999999997E-3</v>
      </c>
      <c r="H66" s="16">
        <v>0.06</v>
      </c>
      <c r="I66" s="6"/>
      <c r="J66" s="6"/>
      <c r="K66" s="6"/>
      <c r="L66" s="6"/>
      <c r="M66" s="6"/>
      <c r="N66" s="6"/>
      <c r="O66" s="6"/>
      <c r="P66" s="6"/>
      <c r="Q66" s="10">
        <v>0.1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35186</v>
      </c>
      <c r="B67" s="6"/>
      <c r="C67" s="6"/>
      <c r="D67" s="6"/>
      <c r="E67" s="6"/>
      <c r="F67" s="9">
        <v>7.4999999999999997E-3</v>
      </c>
      <c r="G67" s="3">
        <v>7.4999999999999997E-3</v>
      </c>
      <c r="H67" s="16">
        <v>0.06</v>
      </c>
      <c r="I67" s="6"/>
      <c r="J67" s="6"/>
      <c r="K67" s="6"/>
      <c r="L67" s="6"/>
      <c r="M67" s="6"/>
      <c r="N67" s="6"/>
      <c r="O67" s="6"/>
      <c r="P67" s="6"/>
      <c r="Q67" s="10">
        <v>0.1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35217</v>
      </c>
      <c r="B68" s="6"/>
      <c r="C68" s="6"/>
      <c r="D68" s="6"/>
      <c r="E68" s="6"/>
      <c r="F68" s="9">
        <v>7.4999999999999997E-3</v>
      </c>
      <c r="G68" s="3">
        <v>7.4999999999999997E-3</v>
      </c>
      <c r="H68" s="16">
        <v>0.06</v>
      </c>
      <c r="I68" s="6"/>
      <c r="J68" s="6"/>
      <c r="K68" s="6"/>
      <c r="L68" s="6"/>
      <c r="M68" s="6"/>
      <c r="N68" s="6"/>
      <c r="O68" s="6"/>
      <c r="P68" s="6"/>
      <c r="Q68" s="10">
        <v>0.1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35247</v>
      </c>
      <c r="B69" s="6"/>
      <c r="C69" s="6"/>
      <c r="D69" s="6"/>
      <c r="E69" s="6"/>
      <c r="F69" s="9">
        <v>7.4999999999999997E-3</v>
      </c>
      <c r="G69" s="3">
        <v>7.4999999999999997E-3</v>
      </c>
      <c r="H69" s="16">
        <v>0.06</v>
      </c>
      <c r="I69" s="6"/>
      <c r="J69" s="6"/>
      <c r="K69" s="6"/>
      <c r="L69" s="6"/>
      <c r="M69" s="6"/>
      <c r="N69" s="6"/>
      <c r="O69" s="6"/>
      <c r="P69" s="6"/>
      <c r="Q69" s="10">
        <v>0.1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35278</v>
      </c>
      <c r="B70" s="6"/>
      <c r="C70" s="6"/>
      <c r="D70" s="6"/>
      <c r="E70" s="6"/>
      <c r="F70" s="9">
        <v>7.4999999999999997E-3</v>
      </c>
      <c r="G70" s="3">
        <v>7.4999999999999997E-3</v>
      </c>
      <c r="H70" s="16">
        <v>0.06</v>
      </c>
      <c r="I70" s="6"/>
      <c r="J70" s="6"/>
      <c r="K70" s="6"/>
      <c r="L70" s="6"/>
      <c r="M70" s="6"/>
      <c r="N70" s="6"/>
      <c r="O70" s="6"/>
      <c r="P70" s="6"/>
      <c r="Q70" s="10">
        <v>0.1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35309</v>
      </c>
      <c r="B71" s="6"/>
      <c r="C71" s="6"/>
      <c r="D71" s="6"/>
      <c r="E71" s="6"/>
      <c r="F71" s="9">
        <v>7.4999999999999997E-3</v>
      </c>
      <c r="G71" s="3">
        <v>7.4999999999999997E-3</v>
      </c>
      <c r="H71" s="16">
        <v>0.06</v>
      </c>
      <c r="I71" s="6"/>
      <c r="J71" s="6"/>
      <c r="K71" s="6"/>
      <c r="L71" s="6"/>
      <c r="M71" s="6"/>
      <c r="N71" s="6"/>
      <c r="O71" s="6"/>
      <c r="P71" s="6"/>
      <c r="Q71" s="10">
        <v>0.1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35339</v>
      </c>
      <c r="B72" s="6"/>
      <c r="C72" s="6"/>
      <c r="D72" s="6"/>
      <c r="E72" s="6"/>
      <c r="F72" s="9">
        <v>7.4999999999999997E-3</v>
      </c>
      <c r="G72" s="3">
        <v>7.4999999999999997E-3</v>
      </c>
      <c r="H72" s="16">
        <v>0.06</v>
      </c>
      <c r="I72" s="6"/>
      <c r="J72" s="6"/>
      <c r="K72" s="6"/>
      <c r="L72" s="6"/>
      <c r="M72" s="6"/>
      <c r="N72" s="6"/>
      <c r="O72" s="6"/>
      <c r="P72" s="6"/>
      <c r="Q72" s="10">
        <v>0.1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35370</v>
      </c>
      <c r="B73" s="6"/>
      <c r="C73" s="6"/>
      <c r="D73" s="6"/>
      <c r="E73" s="6"/>
      <c r="F73" s="9">
        <v>7.4999999999999997E-3</v>
      </c>
      <c r="G73" s="3">
        <v>7.4999999999999997E-3</v>
      </c>
      <c r="H73" s="16">
        <v>0.06</v>
      </c>
      <c r="I73" s="6"/>
      <c r="J73" s="6"/>
      <c r="K73" s="6"/>
      <c r="L73" s="6"/>
      <c r="M73" s="6"/>
      <c r="N73" s="6"/>
      <c r="O73" s="6"/>
      <c r="P73" s="6"/>
      <c r="Q73" s="10">
        <v>0.1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35400</v>
      </c>
      <c r="B74" s="6"/>
      <c r="C74" s="6"/>
      <c r="D74" s="6"/>
      <c r="E74" s="6"/>
      <c r="F74" s="9">
        <v>7.4999999999999997E-3</v>
      </c>
      <c r="G74" s="3">
        <v>7.4999999999999997E-3</v>
      </c>
      <c r="H74" s="16">
        <v>0.06</v>
      </c>
      <c r="I74" s="6"/>
      <c r="J74" s="6"/>
      <c r="K74" s="6"/>
      <c r="L74" s="6"/>
      <c r="M74" s="6"/>
      <c r="N74" s="6"/>
      <c r="O74" s="6"/>
      <c r="P74" s="6"/>
      <c r="Q74" s="10">
        <v>0.1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35431</v>
      </c>
      <c r="B75" s="6"/>
      <c r="C75" s="6"/>
      <c r="D75" s="6"/>
      <c r="E75" s="6"/>
      <c r="F75" s="9">
        <v>7.4999999999999997E-3</v>
      </c>
      <c r="G75" s="3">
        <v>7.4999999999999997E-3</v>
      </c>
      <c r="H75" s="16">
        <v>0.06</v>
      </c>
      <c r="I75" s="6"/>
      <c r="J75" s="6"/>
      <c r="K75" s="6"/>
      <c r="L75" s="6"/>
      <c r="M75" s="6"/>
      <c r="N75" s="6"/>
      <c r="O75" s="6"/>
      <c r="P75" s="6"/>
      <c r="Q75" s="10">
        <v>0.18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35462</v>
      </c>
      <c r="B76" s="6"/>
      <c r="C76" s="6"/>
      <c r="D76" s="6"/>
      <c r="E76" s="6"/>
      <c r="F76" s="9">
        <v>7.4999999999999997E-3</v>
      </c>
      <c r="G76" s="3">
        <v>7.4999999999999997E-3</v>
      </c>
      <c r="H76" s="16">
        <v>0.06</v>
      </c>
      <c r="I76" s="6"/>
      <c r="J76" s="6"/>
      <c r="K76" s="6"/>
      <c r="L76" s="6"/>
      <c r="M76" s="6"/>
      <c r="N76" s="6"/>
      <c r="O76" s="6"/>
      <c r="P76" s="6"/>
      <c r="Q76" s="10">
        <v>0.18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35490</v>
      </c>
      <c r="B77" s="6"/>
      <c r="C77" s="6"/>
      <c r="D77" s="6"/>
      <c r="E77" s="6"/>
      <c r="F77" s="9">
        <v>7.4999999999999997E-3</v>
      </c>
      <c r="G77" s="3">
        <v>7.4999999999999997E-3</v>
      </c>
      <c r="H77" s="16">
        <v>0.06</v>
      </c>
      <c r="I77" s="6"/>
      <c r="J77" s="6"/>
      <c r="K77" s="6"/>
      <c r="L77" s="6"/>
      <c r="M77" s="6"/>
      <c r="N77" s="6"/>
      <c r="O77" s="6"/>
      <c r="P77" s="6"/>
      <c r="Q77" s="10">
        <v>0.18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35521</v>
      </c>
      <c r="B78" s="6"/>
      <c r="C78" s="6"/>
      <c r="D78" s="6"/>
      <c r="E78" s="6"/>
      <c r="F78" s="9">
        <v>7.4999999999999997E-3</v>
      </c>
      <c r="G78" s="3">
        <v>7.4999999999999997E-3</v>
      </c>
      <c r="H78" s="16">
        <v>0.06</v>
      </c>
      <c r="I78" s="6"/>
      <c r="J78" s="6"/>
      <c r="K78" s="6"/>
      <c r="L78" s="6"/>
      <c r="M78" s="6"/>
      <c r="N78" s="6"/>
      <c r="O78" s="6"/>
      <c r="P78" s="6"/>
      <c r="Q78" s="10">
        <v>0.18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35551</v>
      </c>
      <c r="B79" s="6"/>
      <c r="C79" s="6"/>
      <c r="D79" s="6"/>
      <c r="E79" s="6"/>
      <c r="F79" s="9">
        <v>7.4999999999999997E-3</v>
      </c>
      <c r="G79" s="3">
        <v>7.4999999999999997E-3</v>
      </c>
      <c r="H79" s="16">
        <v>0.06</v>
      </c>
      <c r="I79" s="6"/>
      <c r="J79" s="6"/>
      <c r="K79" s="6"/>
      <c r="L79" s="6"/>
      <c r="M79" s="6"/>
      <c r="N79" s="6"/>
      <c r="O79" s="6"/>
      <c r="P79" s="6"/>
      <c r="Q79" s="10">
        <v>0.18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35582</v>
      </c>
      <c r="B80" s="6"/>
      <c r="C80" s="6"/>
      <c r="D80" s="6"/>
      <c r="E80" s="6"/>
      <c r="F80" s="9">
        <v>7.4999999999999997E-3</v>
      </c>
      <c r="G80" s="3">
        <v>7.4999999999999997E-3</v>
      </c>
      <c r="H80" s="16">
        <v>0.06</v>
      </c>
      <c r="I80" s="6"/>
      <c r="J80" s="6"/>
      <c r="K80" s="6"/>
      <c r="L80" s="6"/>
      <c r="M80" s="6"/>
      <c r="N80" s="6"/>
      <c r="O80" s="6"/>
      <c r="P80" s="6"/>
      <c r="Q80" s="10">
        <v>0.18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35612</v>
      </c>
      <c r="B81" s="6"/>
      <c r="C81" s="6"/>
      <c r="D81" s="6"/>
      <c r="E81" s="6"/>
      <c r="F81" s="9">
        <v>7.4999999999999997E-3</v>
      </c>
      <c r="G81" s="3">
        <v>7.4999999999999997E-3</v>
      </c>
      <c r="H81" s="16">
        <v>0.06</v>
      </c>
      <c r="I81" s="6"/>
      <c r="J81" s="6"/>
      <c r="K81" s="6"/>
      <c r="L81" s="6"/>
      <c r="M81" s="6"/>
      <c r="N81" s="6"/>
      <c r="O81" s="6"/>
      <c r="P81" s="6"/>
      <c r="Q81" s="10">
        <v>0.18</v>
      </c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35643</v>
      </c>
      <c r="B82" s="6"/>
      <c r="C82" s="6"/>
      <c r="D82" s="6"/>
      <c r="E82" s="6"/>
      <c r="F82" s="9">
        <v>7.4999999999999997E-3</v>
      </c>
      <c r="G82" s="3">
        <v>7.4999999999999997E-3</v>
      </c>
      <c r="H82" s="16">
        <v>0.06</v>
      </c>
      <c r="I82" s="6"/>
      <c r="J82" s="6"/>
      <c r="K82" s="6"/>
      <c r="L82" s="6"/>
      <c r="M82" s="6"/>
      <c r="N82" s="6"/>
      <c r="O82" s="6"/>
      <c r="P82" s="6"/>
      <c r="Q82" s="10">
        <v>0.18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35674</v>
      </c>
      <c r="B83" s="6"/>
      <c r="C83" s="6"/>
      <c r="D83" s="6"/>
      <c r="E83" s="6"/>
      <c r="F83" s="9">
        <v>7.4999999999999997E-3</v>
      </c>
      <c r="G83" s="3">
        <v>7.4999999999999997E-3</v>
      </c>
      <c r="H83" s="16">
        <v>0.06</v>
      </c>
      <c r="I83" s="6"/>
      <c r="J83" s="6"/>
      <c r="K83" s="6"/>
      <c r="L83" s="6"/>
      <c r="M83" s="6"/>
      <c r="N83" s="6"/>
      <c r="O83" s="6"/>
      <c r="P83" s="6"/>
      <c r="Q83" s="10">
        <v>0.18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35704</v>
      </c>
      <c r="B84" s="6"/>
      <c r="C84" s="6"/>
      <c r="D84" s="6"/>
      <c r="E84" s="6"/>
      <c r="F84" s="9">
        <v>7.4999999999999997E-3</v>
      </c>
      <c r="G84" s="3">
        <v>7.4999999999999997E-3</v>
      </c>
      <c r="H84" s="16">
        <v>0.06</v>
      </c>
      <c r="I84" s="6"/>
      <c r="J84" s="6"/>
      <c r="K84" s="6"/>
      <c r="L84" s="6"/>
      <c r="M84" s="6"/>
      <c r="N84" s="6"/>
      <c r="O84" s="6"/>
      <c r="P84" s="6"/>
      <c r="Q84" s="10">
        <v>0.18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35735</v>
      </c>
      <c r="B85" s="6"/>
      <c r="C85" s="6"/>
      <c r="D85" s="6"/>
      <c r="E85" s="6"/>
      <c r="F85" s="9">
        <v>7.4999999999999997E-3</v>
      </c>
      <c r="G85" s="3">
        <v>7.4999999999999997E-3</v>
      </c>
      <c r="H85" s="16">
        <v>0.06</v>
      </c>
      <c r="I85" s="6"/>
      <c r="J85" s="6"/>
      <c r="K85" s="6"/>
      <c r="L85" s="6"/>
      <c r="M85" s="6"/>
      <c r="N85" s="6"/>
      <c r="O85" s="6"/>
      <c r="P85" s="6"/>
      <c r="Q85" s="10">
        <v>0.18</v>
      </c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35765</v>
      </c>
      <c r="B86" s="6"/>
      <c r="C86" s="6"/>
      <c r="D86" s="6"/>
      <c r="E86" s="6"/>
      <c r="F86" s="9">
        <v>7.4999999999999997E-3</v>
      </c>
      <c r="G86" s="3">
        <v>7.4999999999999997E-3</v>
      </c>
      <c r="H86" s="16">
        <v>0.06</v>
      </c>
      <c r="I86" s="6"/>
      <c r="J86" s="6"/>
      <c r="K86" s="6"/>
      <c r="L86" s="6"/>
      <c r="M86" s="6"/>
      <c r="N86" s="6"/>
      <c r="O86" s="6"/>
      <c r="P86" s="6"/>
      <c r="Q86" s="10">
        <v>0.18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35796</v>
      </c>
      <c r="B87" s="6"/>
      <c r="C87" s="6"/>
      <c r="D87" s="6"/>
      <c r="E87" s="6"/>
      <c r="F87" s="9">
        <v>7.4999999999999997E-3</v>
      </c>
      <c r="G87" s="3">
        <v>7.4999999999999997E-3</v>
      </c>
      <c r="H87" s="16">
        <v>0.06</v>
      </c>
      <c r="I87" s="6"/>
      <c r="J87" s="6"/>
      <c r="K87" s="6"/>
      <c r="L87" s="6"/>
      <c r="M87" s="6"/>
      <c r="N87" s="6"/>
      <c r="O87" s="6"/>
      <c r="P87" s="6"/>
      <c r="Q87" s="10">
        <v>0.18</v>
      </c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35827</v>
      </c>
      <c r="B88" s="6"/>
      <c r="C88" s="6"/>
      <c r="D88" s="6"/>
      <c r="E88" s="6"/>
      <c r="F88" s="9">
        <v>7.4999999999999997E-3</v>
      </c>
      <c r="G88" s="3">
        <v>7.4999999999999997E-3</v>
      </c>
      <c r="H88" s="16">
        <v>0.06</v>
      </c>
      <c r="I88" s="6"/>
      <c r="J88" s="6"/>
      <c r="K88" s="6"/>
      <c r="L88" s="6"/>
      <c r="M88" s="6"/>
      <c r="N88" s="6"/>
      <c r="O88" s="6"/>
      <c r="P88" s="6"/>
      <c r="Q88" s="10">
        <v>0.18</v>
      </c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35855</v>
      </c>
      <c r="B89" s="6"/>
      <c r="C89" s="6"/>
      <c r="D89" s="6"/>
      <c r="E89" s="6"/>
      <c r="F89" s="9">
        <v>7.4999999999999997E-3</v>
      </c>
      <c r="G89" s="3">
        <v>7.4999999999999997E-3</v>
      </c>
      <c r="H89" s="16">
        <v>0.06</v>
      </c>
      <c r="I89" s="6"/>
      <c r="J89" s="6"/>
      <c r="K89" s="6"/>
      <c r="L89" s="6"/>
      <c r="M89" s="6"/>
      <c r="N89" s="6"/>
      <c r="O89" s="6"/>
      <c r="P89" s="6"/>
      <c r="Q89" s="10">
        <v>0.18</v>
      </c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35886</v>
      </c>
      <c r="B90" s="6"/>
      <c r="C90" s="6"/>
      <c r="D90" s="6"/>
      <c r="E90" s="6"/>
      <c r="F90" s="9">
        <v>7.4999999999999997E-3</v>
      </c>
      <c r="G90" s="3">
        <v>7.4999999999999997E-3</v>
      </c>
      <c r="H90" s="16">
        <v>0.06</v>
      </c>
      <c r="I90" s="6"/>
      <c r="J90" s="6"/>
      <c r="K90" s="6"/>
      <c r="L90" s="6"/>
      <c r="M90" s="6"/>
      <c r="N90" s="6"/>
      <c r="O90" s="6"/>
      <c r="P90" s="6"/>
      <c r="Q90" s="10">
        <v>0.18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35916</v>
      </c>
      <c r="B91" s="6"/>
      <c r="C91" s="6"/>
      <c r="D91" s="6"/>
      <c r="E91" s="6"/>
      <c r="F91" s="9">
        <v>7.4999999999999997E-3</v>
      </c>
      <c r="G91" s="3">
        <v>7.4999999999999997E-3</v>
      </c>
      <c r="H91" s="16">
        <v>0.06</v>
      </c>
      <c r="I91" s="6"/>
      <c r="J91" s="6"/>
      <c r="K91" s="6"/>
      <c r="L91" s="6"/>
      <c r="M91" s="6"/>
      <c r="N91" s="6"/>
      <c r="O91" s="6"/>
      <c r="P91" s="6"/>
      <c r="Q91" s="10">
        <v>0.18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35947</v>
      </c>
      <c r="B92" s="6"/>
      <c r="C92" s="6"/>
      <c r="D92" s="6"/>
      <c r="E92" s="6"/>
      <c r="F92" s="9">
        <v>7.4999999999999997E-3</v>
      </c>
      <c r="G92" s="3">
        <v>7.4999999999999997E-3</v>
      </c>
      <c r="H92" s="16">
        <v>0.06</v>
      </c>
      <c r="I92" s="6"/>
      <c r="J92" s="6"/>
      <c r="K92" s="6"/>
      <c r="L92" s="6"/>
      <c r="M92" s="6"/>
      <c r="N92" s="6"/>
      <c r="O92" s="6"/>
      <c r="P92" s="6"/>
      <c r="Q92" s="10">
        <v>0.18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35977</v>
      </c>
      <c r="B93" s="6"/>
      <c r="C93" s="6"/>
      <c r="D93" s="6"/>
      <c r="E93" s="6"/>
      <c r="F93" s="9">
        <v>7.4999999999999997E-3</v>
      </c>
      <c r="G93" s="3">
        <v>7.4999999999999997E-3</v>
      </c>
      <c r="H93" s="16">
        <v>0.06</v>
      </c>
      <c r="I93" s="6"/>
      <c r="J93" s="6"/>
      <c r="K93" s="6"/>
      <c r="L93" s="6"/>
      <c r="M93" s="6"/>
      <c r="N93" s="6"/>
      <c r="O93" s="6"/>
      <c r="P93" s="6"/>
      <c r="Q93" s="10">
        <v>0.18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36008</v>
      </c>
      <c r="B94" s="6"/>
      <c r="C94" s="6"/>
      <c r="D94" s="6"/>
      <c r="E94" s="6"/>
      <c r="F94" s="9">
        <v>7.4999999999999997E-3</v>
      </c>
      <c r="G94" s="3">
        <v>7.4999999999999997E-3</v>
      </c>
      <c r="H94" s="16">
        <v>0.06</v>
      </c>
      <c r="I94" s="6"/>
      <c r="J94" s="6"/>
      <c r="K94" s="6"/>
      <c r="L94" s="6"/>
      <c r="M94" s="6"/>
      <c r="N94" s="6"/>
      <c r="O94" s="6"/>
      <c r="P94" s="6"/>
      <c r="Q94" s="10">
        <v>0.18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36039</v>
      </c>
      <c r="B95" s="6"/>
      <c r="C95" s="6"/>
      <c r="D95" s="6"/>
      <c r="E95" s="6"/>
      <c r="F95" s="9">
        <v>7.4999999999999997E-3</v>
      </c>
      <c r="G95" s="3">
        <v>7.4999999999999997E-3</v>
      </c>
      <c r="H95" s="16">
        <v>0.06</v>
      </c>
      <c r="I95" s="6"/>
      <c r="J95" s="6"/>
      <c r="K95" s="6"/>
      <c r="L95" s="6"/>
      <c r="M95" s="6"/>
      <c r="N95" s="6"/>
      <c r="O95" s="6"/>
      <c r="P95" s="6"/>
      <c r="Q95" s="10">
        <v>0.18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36069</v>
      </c>
      <c r="B96" s="6"/>
      <c r="C96" s="6"/>
      <c r="D96" s="6"/>
      <c r="E96" s="6"/>
      <c r="F96" s="9">
        <v>7.4999999999999997E-3</v>
      </c>
      <c r="G96" s="3">
        <v>7.4999999999999997E-3</v>
      </c>
      <c r="H96" s="16">
        <v>0.06</v>
      </c>
      <c r="I96" s="6"/>
      <c r="J96" s="6"/>
      <c r="K96" s="6"/>
      <c r="L96" s="6"/>
      <c r="M96" s="6"/>
      <c r="N96" s="6"/>
      <c r="O96" s="6"/>
      <c r="P96" s="6"/>
      <c r="Q96" s="10">
        <v>0.18</v>
      </c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36100</v>
      </c>
      <c r="B97" s="6"/>
      <c r="C97" s="6"/>
      <c r="D97" s="6"/>
      <c r="E97" s="6"/>
      <c r="F97" s="9">
        <v>7.4999999999999997E-3</v>
      </c>
      <c r="G97" s="3">
        <v>7.4999999999999997E-3</v>
      </c>
      <c r="H97" s="16">
        <v>0.06</v>
      </c>
      <c r="I97" s="6"/>
      <c r="J97" s="6"/>
      <c r="K97" s="6"/>
      <c r="L97" s="6"/>
      <c r="M97" s="6"/>
      <c r="N97" s="6"/>
      <c r="O97" s="6"/>
      <c r="P97" s="6"/>
      <c r="Q97" s="10">
        <v>0.18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36130</v>
      </c>
      <c r="B98" s="6"/>
      <c r="C98" s="6"/>
      <c r="D98" s="6"/>
      <c r="E98" s="6"/>
      <c r="F98" s="9">
        <v>7.4999999999999997E-3</v>
      </c>
      <c r="G98" s="3">
        <v>7.4999999999999997E-3</v>
      </c>
      <c r="H98" s="16">
        <v>0.06</v>
      </c>
      <c r="I98" s="6"/>
      <c r="J98" s="6"/>
      <c r="K98" s="6"/>
      <c r="L98" s="6"/>
      <c r="M98" s="6"/>
      <c r="N98" s="6"/>
      <c r="O98" s="6"/>
      <c r="P98" s="6"/>
      <c r="Q98" s="10">
        <v>0.18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36161</v>
      </c>
      <c r="B99" s="6"/>
      <c r="C99" s="6"/>
      <c r="D99" s="6"/>
      <c r="E99" s="6"/>
      <c r="F99" s="9">
        <v>7.4999999999999997E-3</v>
      </c>
      <c r="G99" s="3">
        <v>7.4999999999999997E-3</v>
      </c>
      <c r="H99" s="16">
        <v>0.06</v>
      </c>
      <c r="I99" s="6"/>
      <c r="J99" s="6"/>
      <c r="K99" s="6"/>
      <c r="L99" s="6"/>
      <c r="M99" s="6"/>
      <c r="N99" s="6"/>
      <c r="O99" s="6"/>
      <c r="P99" s="6"/>
      <c r="Q99" s="10">
        <v>0.18</v>
      </c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36192</v>
      </c>
      <c r="B100" s="6"/>
      <c r="C100" s="6"/>
      <c r="D100" s="6"/>
      <c r="E100" s="6"/>
      <c r="F100" s="9">
        <v>7.4999999999999997E-3</v>
      </c>
      <c r="G100" s="3">
        <v>7.4999999999999997E-3</v>
      </c>
      <c r="H100" s="16">
        <v>0.06</v>
      </c>
      <c r="I100" s="6"/>
      <c r="J100" s="6"/>
      <c r="K100" s="6"/>
      <c r="L100" s="6"/>
      <c r="M100" s="6"/>
      <c r="N100" s="6"/>
      <c r="O100" s="6"/>
      <c r="P100" s="6"/>
      <c r="Q100" s="10">
        <v>0.18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36220</v>
      </c>
      <c r="B101" s="6"/>
      <c r="C101" s="6"/>
      <c r="D101" s="6"/>
      <c r="E101" s="6"/>
      <c r="F101" s="9">
        <v>7.4999999999999997E-3</v>
      </c>
      <c r="G101" s="3">
        <v>7.4999999999999997E-3</v>
      </c>
      <c r="H101" s="16">
        <v>0.06</v>
      </c>
      <c r="I101" s="6"/>
      <c r="J101" s="6"/>
      <c r="K101" s="6"/>
      <c r="L101" s="6"/>
      <c r="M101" s="6"/>
      <c r="N101" s="6"/>
      <c r="O101" s="6"/>
      <c r="P101" s="6"/>
      <c r="Q101" s="10">
        <v>0.18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36251</v>
      </c>
      <c r="B102" s="6"/>
      <c r="C102" s="6"/>
      <c r="D102" s="6"/>
      <c r="E102" s="6"/>
      <c r="F102" s="9">
        <v>7.4999999999999997E-3</v>
      </c>
      <c r="G102" s="3">
        <v>7.4999999999999997E-3</v>
      </c>
      <c r="H102" s="16">
        <v>0.06</v>
      </c>
      <c r="I102" s="6"/>
      <c r="J102" s="6"/>
      <c r="K102" s="6"/>
      <c r="L102" s="6"/>
      <c r="M102" s="6"/>
      <c r="N102" s="6"/>
      <c r="O102" s="6"/>
      <c r="P102" s="6"/>
      <c r="Q102" s="10">
        <v>0.18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36281</v>
      </c>
      <c r="B103" s="6"/>
      <c r="C103" s="6"/>
      <c r="D103" s="6"/>
      <c r="E103" s="6"/>
      <c r="F103" s="9">
        <v>7.4999999999999997E-3</v>
      </c>
      <c r="G103" s="3">
        <v>7.4999999999999997E-3</v>
      </c>
      <c r="H103" s="16">
        <v>0.06</v>
      </c>
      <c r="I103" s="6"/>
      <c r="J103" s="6"/>
      <c r="K103" s="6"/>
      <c r="L103" s="6"/>
      <c r="M103" s="6"/>
      <c r="N103" s="6"/>
      <c r="O103" s="6"/>
      <c r="P103" s="6"/>
      <c r="Q103" s="10">
        <v>0.18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36312</v>
      </c>
      <c r="B104" s="6"/>
      <c r="C104" s="6"/>
      <c r="D104" s="6"/>
      <c r="E104" s="6"/>
      <c r="F104" s="9">
        <v>7.4999999999999997E-3</v>
      </c>
      <c r="G104" s="3">
        <v>7.4999999999999997E-3</v>
      </c>
      <c r="H104" s="16">
        <v>0.06</v>
      </c>
      <c r="I104" s="6"/>
      <c r="J104" s="6"/>
      <c r="K104" s="6"/>
      <c r="L104" s="6"/>
      <c r="M104" s="6"/>
      <c r="N104" s="6"/>
      <c r="O104" s="6"/>
      <c r="P104" s="6"/>
      <c r="Q104" s="10">
        <v>0.18</v>
      </c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36342</v>
      </c>
      <c r="B105" s="6"/>
      <c r="C105" s="6"/>
      <c r="D105" s="6"/>
      <c r="E105" s="6"/>
      <c r="F105" s="9">
        <v>7.4999999999999997E-3</v>
      </c>
      <c r="G105" s="3">
        <v>7.4999999999999997E-3</v>
      </c>
      <c r="H105" s="16">
        <v>0.06</v>
      </c>
      <c r="I105" s="6"/>
      <c r="J105" s="6"/>
      <c r="K105" s="6"/>
      <c r="L105" s="6"/>
      <c r="M105" s="6"/>
      <c r="N105" s="6"/>
      <c r="O105" s="6"/>
      <c r="P105" s="6"/>
      <c r="Q105" s="10">
        <v>0.18</v>
      </c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36373</v>
      </c>
      <c r="B106" s="6"/>
      <c r="C106" s="6"/>
      <c r="D106" s="6"/>
      <c r="E106" s="6"/>
      <c r="F106" s="9">
        <v>7.4999999999999997E-3</v>
      </c>
      <c r="G106" s="3">
        <v>7.4999999999999997E-3</v>
      </c>
      <c r="H106" s="16">
        <v>0.06</v>
      </c>
      <c r="I106" s="6"/>
      <c r="J106" s="6"/>
      <c r="K106" s="6"/>
      <c r="L106" s="6"/>
      <c r="M106" s="6"/>
      <c r="N106" s="6"/>
      <c r="O106" s="6"/>
      <c r="P106" s="6"/>
      <c r="Q106" s="10">
        <v>0.18</v>
      </c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36404</v>
      </c>
      <c r="B107" s="6"/>
      <c r="C107" s="6"/>
      <c r="D107" s="6"/>
      <c r="E107" s="6"/>
      <c r="F107" s="9">
        <v>7.4999999999999997E-3</v>
      </c>
      <c r="G107" s="3">
        <v>7.4999999999999997E-3</v>
      </c>
      <c r="H107" s="16">
        <v>0.06</v>
      </c>
      <c r="I107" s="6"/>
      <c r="J107" s="6"/>
      <c r="K107" s="6"/>
      <c r="L107" s="6"/>
      <c r="M107" s="6"/>
      <c r="N107" s="6"/>
      <c r="O107" s="6"/>
      <c r="P107" s="6"/>
      <c r="Q107" s="10">
        <v>0.18</v>
      </c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36434</v>
      </c>
      <c r="B108" s="6"/>
      <c r="C108" s="6"/>
      <c r="D108" s="6"/>
      <c r="E108" s="6"/>
      <c r="F108" s="9">
        <v>7.4999999999999997E-3</v>
      </c>
      <c r="G108" s="3">
        <v>7.4999999999999997E-3</v>
      </c>
      <c r="H108" s="16">
        <v>0.06</v>
      </c>
      <c r="I108" s="6"/>
      <c r="J108" s="6"/>
      <c r="K108" s="6"/>
      <c r="L108" s="6"/>
      <c r="M108" s="6"/>
      <c r="N108" s="6"/>
      <c r="O108" s="6"/>
      <c r="P108" s="6"/>
      <c r="Q108" s="10">
        <v>0.18</v>
      </c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36465</v>
      </c>
      <c r="B109" s="6"/>
      <c r="C109" s="6"/>
      <c r="D109" s="6"/>
      <c r="E109" s="6"/>
      <c r="F109" s="9">
        <v>7.4999999999999997E-3</v>
      </c>
      <c r="G109" s="3">
        <v>7.4999999999999997E-3</v>
      </c>
      <c r="H109" s="16">
        <v>0.06</v>
      </c>
      <c r="I109" s="6"/>
      <c r="J109" s="6"/>
      <c r="K109" s="6"/>
      <c r="L109" s="6"/>
      <c r="M109" s="6"/>
      <c r="N109" s="6"/>
      <c r="O109" s="6"/>
      <c r="P109" s="6"/>
      <c r="Q109" s="10">
        <v>0.18</v>
      </c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36495</v>
      </c>
      <c r="B110" s="6"/>
      <c r="C110" s="6"/>
      <c r="D110" s="6"/>
      <c r="E110" s="6"/>
      <c r="F110" s="9">
        <v>7.4999999999999997E-3</v>
      </c>
      <c r="G110" s="3">
        <v>7.4999999999999997E-3</v>
      </c>
      <c r="H110" s="16">
        <v>0.06</v>
      </c>
      <c r="I110" s="6"/>
      <c r="J110" s="6"/>
      <c r="K110" s="6"/>
      <c r="L110" s="6"/>
      <c r="M110" s="6"/>
      <c r="N110" s="6"/>
      <c r="O110" s="6"/>
      <c r="P110" s="6"/>
      <c r="Q110" s="10">
        <v>0.18</v>
      </c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36526</v>
      </c>
      <c r="B111" s="6"/>
      <c r="C111" s="6"/>
      <c r="D111" s="6"/>
      <c r="E111" s="6"/>
      <c r="F111" s="9">
        <v>7.4999999999999997E-3</v>
      </c>
      <c r="G111" s="3">
        <v>7.4999999999999997E-3</v>
      </c>
      <c r="H111" s="16">
        <v>0.06</v>
      </c>
      <c r="I111" s="6"/>
      <c r="J111" s="6"/>
      <c r="K111" s="6"/>
      <c r="L111" s="6"/>
      <c r="M111" s="6"/>
      <c r="N111" s="6"/>
      <c r="O111" s="6"/>
      <c r="P111" s="6"/>
      <c r="Q111" s="10">
        <v>0.18</v>
      </c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36557</v>
      </c>
      <c r="B112" s="6"/>
      <c r="C112" s="6"/>
      <c r="D112" s="6"/>
      <c r="E112" s="6"/>
      <c r="F112" s="9">
        <v>7.4999999999999997E-3</v>
      </c>
      <c r="G112" s="3">
        <v>7.4999999999999997E-3</v>
      </c>
      <c r="H112" s="16">
        <v>0.06</v>
      </c>
      <c r="I112" s="6"/>
      <c r="J112" s="6"/>
      <c r="K112" s="6"/>
      <c r="L112" s="6"/>
      <c r="M112" s="6"/>
      <c r="N112" s="6"/>
      <c r="O112" s="6"/>
      <c r="P112" s="6"/>
      <c r="Q112" s="10">
        <v>0.18</v>
      </c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36586</v>
      </c>
      <c r="B113" s="6"/>
      <c r="C113" s="6"/>
      <c r="D113" s="6"/>
      <c r="E113" s="6"/>
      <c r="F113" s="9">
        <v>7.4999999999999997E-3</v>
      </c>
      <c r="G113" s="3">
        <v>7.4999999999999997E-3</v>
      </c>
      <c r="H113" s="16">
        <v>0.06</v>
      </c>
      <c r="I113" s="6"/>
      <c r="J113" s="6"/>
      <c r="K113" s="6"/>
      <c r="L113" s="6"/>
      <c r="M113" s="6"/>
      <c r="N113" s="6"/>
      <c r="O113" s="6"/>
      <c r="P113" s="6"/>
      <c r="Q113" s="10">
        <v>0.18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36617</v>
      </c>
      <c r="B114" s="6"/>
      <c r="C114" s="6"/>
      <c r="D114" s="6"/>
      <c r="E114" s="6"/>
      <c r="F114" s="9">
        <v>7.4999999999999997E-3</v>
      </c>
      <c r="G114" s="3">
        <v>7.4999999999999997E-3</v>
      </c>
      <c r="H114" s="16">
        <v>0.06</v>
      </c>
      <c r="I114" s="6"/>
      <c r="J114" s="6"/>
      <c r="K114" s="6"/>
      <c r="L114" s="6"/>
      <c r="M114" s="6"/>
      <c r="N114" s="6"/>
      <c r="O114" s="6"/>
      <c r="P114" s="6"/>
      <c r="Q114" s="10">
        <v>0.18</v>
      </c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36647</v>
      </c>
      <c r="B115" s="6"/>
      <c r="C115" s="6"/>
      <c r="D115" s="6"/>
      <c r="E115" s="6"/>
      <c r="F115" s="9">
        <v>7.4999999999999997E-3</v>
      </c>
      <c r="G115" s="3">
        <v>7.4999999999999997E-3</v>
      </c>
      <c r="H115" s="16">
        <v>0.06</v>
      </c>
      <c r="I115" s="6"/>
      <c r="J115" s="6"/>
      <c r="K115" s="6"/>
      <c r="L115" s="6"/>
      <c r="M115" s="6"/>
      <c r="N115" s="6"/>
      <c r="O115" s="6"/>
      <c r="P115" s="6"/>
      <c r="Q115" s="10">
        <v>0.18</v>
      </c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36678</v>
      </c>
      <c r="B116" s="6"/>
      <c r="C116" s="6"/>
      <c r="D116" s="6"/>
      <c r="E116" s="6"/>
      <c r="F116" s="9">
        <v>7.4999999999999997E-3</v>
      </c>
      <c r="G116" s="3">
        <v>7.4999999999999997E-3</v>
      </c>
      <c r="H116" s="16">
        <v>0.06</v>
      </c>
      <c r="I116" s="6"/>
      <c r="J116" s="6"/>
      <c r="K116" s="6"/>
      <c r="L116" s="6"/>
      <c r="M116" s="6"/>
      <c r="N116" s="6"/>
      <c r="O116" s="6"/>
      <c r="P116" s="6"/>
      <c r="Q116" s="10">
        <v>0.18</v>
      </c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36708</v>
      </c>
      <c r="B117" s="6"/>
      <c r="C117" s="6"/>
      <c r="D117" s="6"/>
      <c r="E117" s="6"/>
      <c r="F117" s="9">
        <v>7.4999999999999997E-3</v>
      </c>
      <c r="G117" s="3">
        <v>7.4999999999999997E-3</v>
      </c>
      <c r="H117" s="16">
        <v>0.06</v>
      </c>
      <c r="I117" s="6"/>
      <c r="J117" s="6"/>
      <c r="K117" s="6"/>
      <c r="L117" s="6"/>
      <c r="M117" s="6"/>
      <c r="N117" s="6"/>
      <c r="O117" s="6"/>
      <c r="P117" s="6"/>
      <c r="Q117" s="10">
        <v>0.18</v>
      </c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36739</v>
      </c>
      <c r="B118" s="6"/>
      <c r="C118" s="6"/>
      <c r="D118" s="6"/>
      <c r="E118" s="6"/>
      <c r="F118" s="9">
        <v>7.4999999999999997E-3</v>
      </c>
      <c r="G118" s="3">
        <v>7.4999999999999997E-3</v>
      </c>
      <c r="H118" s="16">
        <v>0.06</v>
      </c>
      <c r="I118" s="6"/>
      <c r="J118" s="6"/>
      <c r="K118" s="6"/>
      <c r="L118" s="6"/>
      <c r="M118" s="6"/>
      <c r="N118" s="6"/>
      <c r="O118" s="6"/>
      <c r="P118" s="6"/>
      <c r="Q118" s="10">
        <v>0.18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36770</v>
      </c>
      <c r="B119" s="6"/>
      <c r="C119" s="6"/>
      <c r="D119" s="6"/>
      <c r="E119" s="6"/>
      <c r="F119" s="9">
        <v>7.4999999999999997E-3</v>
      </c>
      <c r="G119" s="3">
        <v>7.4999999999999997E-3</v>
      </c>
      <c r="H119" s="16">
        <v>0.06</v>
      </c>
      <c r="I119" s="6"/>
      <c r="J119" s="6"/>
      <c r="K119" s="6"/>
      <c r="L119" s="6"/>
      <c r="M119" s="6"/>
      <c r="N119" s="6"/>
      <c r="O119" s="6"/>
      <c r="P119" s="6"/>
      <c r="Q119" s="10">
        <v>0.18</v>
      </c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36800</v>
      </c>
      <c r="B120" s="6"/>
      <c r="C120" s="6"/>
      <c r="D120" s="6"/>
      <c r="E120" s="6"/>
      <c r="F120" s="9">
        <v>7.4999999999999997E-3</v>
      </c>
      <c r="G120" s="3">
        <v>7.4999999999999997E-3</v>
      </c>
      <c r="H120" s="16">
        <v>0.06</v>
      </c>
      <c r="I120" s="6"/>
      <c r="J120" s="6"/>
      <c r="K120" s="6"/>
      <c r="L120" s="6"/>
      <c r="M120" s="6"/>
      <c r="N120" s="6"/>
      <c r="O120" s="6"/>
      <c r="P120" s="6"/>
      <c r="Q120" s="10">
        <v>0.18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36831</v>
      </c>
      <c r="B121" s="6"/>
      <c r="C121" s="6"/>
      <c r="D121" s="6"/>
      <c r="E121" s="6"/>
      <c r="F121" s="9">
        <v>7.4999999999999997E-3</v>
      </c>
      <c r="G121" s="3">
        <v>7.4999999999999997E-3</v>
      </c>
      <c r="H121" s="16">
        <v>0.06</v>
      </c>
      <c r="I121" s="6"/>
      <c r="J121" s="6"/>
      <c r="K121" s="6"/>
      <c r="L121" s="6"/>
      <c r="M121" s="6"/>
      <c r="N121" s="6"/>
      <c r="O121" s="6"/>
      <c r="P121" s="6"/>
      <c r="Q121" s="10">
        <v>0.18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36861</v>
      </c>
      <c r="B122" s="6"/>
      <c r="C122" s="6"/>
      <c r="D122" s="6"/>
      <c r="E122" s="6"/>
      <c r="F122" s="9">
        <v>7.4999999999999997E-3</v>
      </c>
      <c r="G122" s="3">
        <v>7.4999999999999997E-3</v>
      </c>
      <c r="H122" s="16">
        <v>0.06</v>
      </c>
      <c r="I122" s="6"/>
      <c r="J122" s="6"/>
      <c r="K122" s="6"/>
      <c r="L122" s="6"/>
      <c r="M122" s="6"/>
      <c r="N122" s="6"/>
      <c r="O122" s="6"/>
      <c r="P122" s="6"/>
      <c r="Q122" s="10">
        <v>0.18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36892</v>
      </c>
      <c r="B123" s="6"/>
      <c r="C123" s="6"/>
      <c r="D123" s="6"/>
      <c r="E123" s="6"/>
      <c r="F123" s="9">
        <v>7.4999999999999997E-3</v>
      </c>
      <c r="G123" s="3">
        <v>7.4999999999999997E-3</v>
      </c>
      <c r="H123" s="16">
        <v>0.06</v>
      </c>
      <c r="I123" s="6"/>
      <c r="J123" s="6"/>
      <c r="K123" s="6"/>
      <c r="L123" s="6"/>
      <c r="M123" s="6"/>
      <c r="N123" s="6"/>
      <c r="O123" s="6"/>
      <c r="P123" s="6"/>
      <c r="Q123" s="10">
        <v>0.18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36923</v>
      </c>
      <c r="B124" s="6"/>
      <c r="C124" s="6"/>
      <c r="D124" s="6"/>
      <c r="E124" s="6"/>
      <c r="F124" s="9">
        <v>7.4999999999999997E-3</v>
      </c>
      <c r="G124" s="3">
        <v>7.4999999999999997E-3</v>
      </c>
      <c r="H124" s="16">
        <v>0.06</v>
      </c>
      <c r="I124" s="6"/>
      <c r="J124" s="6"/>
      <c r="K124" s="6"/>
      <c r="L124" s="6"/>
      <c r="M124" s="6"/>
      <c r="N124" s="6"/>
      <c r="O124" s="6"/>
      <c r="P124" s="6"/>
      <c r="Q124" s="10">
        <v>0.18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36951</v>
      </c>
      <c r="B125" s="6"/>
      <c r="C125" s="6"/>
      <c r="D125" s="6"/>
      <c r="E125" s="6"/>
      <c r="F125" s="9">
        <v>7.4999999999999997E-3</v>
      </c>
      <c r="G125" s="3">
        <v>7.4999999999999997E-3</v>
      </c>
      <c r="H125" s="16">
        <v>0.06</v>
      </c>
      <c r="I125" s="6"/>
      <c r="J125" s="6"/>
      <c r="K125" s="6"/>
      <c r="L125" s="6"/>
      <c r="M125" s="6"/>
      <c r="N125" s="6"/>
      <c r="O125" s="6"/>
      <c r="P125" s="6"/>
      <c r="Q125" s="10">
        <v>0.18</v>
      </c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36982</v>
      </c>
      <c r="B126" s="6"/>
      <c r="C126" s="6"/>
      <c r="D126" s="6"/>
      <c r="E126" s="6"/>
      <c r="F126" s="9">
        <v>7.4999999999999997E-3</v>
      </c>
      <c r="G126" s="3">
        <v>7.4999999999999997E-3</v>
      </c>
      <c r="H126" s="16">
        <v>0.06</v>
      </c>
      <c r="I126" s="6"/>
      <c r="J126" s="6"/>
      <c r="K126" s="6"/>
      <c r="L126" s="6"/>
      <c r="M126" s="6"/>
      <c r="N126" s="6"/>
      <c r="O126" s="6"/>
      <c r="P126" s="6"/>
      <c r="Q126" s="10">
        <v>0.18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37012</v>
      </c>
      <c r="B127" s="6"/>
      <c r="C127" s="6"/>
      <c r="D127" s="6"/>
      <c r="E127" s="6"/>
      <c r="F127" s="9">
        <v>7.4999999999999997E-3</v>
      </c>
      <c r="G127" s="3">
        <v>7.4999999999999997E-3</v>
      </c>
      <c r="H127" s="16">
        <v>0.06</v>
      </c>
      <c r="I127" s="6"/>
      <c r="J127" s="6"/>
      <c r="K127" s="6"/>
      <c r="L127" s="6"/>
      <c r="M127" s="6"/>
      <c r="N127" s="6"/>
      <c r="O127" s="6"/>
      <c r="P127" s="6"/>
      <c r="Q127" s="10">
        <v>0.18</v>
      </c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37043</v>
      </c>
      <c r="B128" s="6"/>
      <c r="C128" s="6"/>
      <c r="D128" s="6"/>
      <c r="E128" s="6"/>
      <c r="F128" s="9">
        <v>7.4999999999999997E-3</v>
      </c>
      <c r="G128" s="3">
        <v>7.4999999999999997E-3</v>
      </c>
      <c r="H128" s="16">
        <v>0.06</v>
      </c>
      <c r="I128" s="6"/>
      <c r="J128" s="6"/>
      <c r="K128" s="6"/>
      <c r="L128" s="6"/>
      <c r="M128" s="6"/>
      <c r="N128" s="6"/>
      <c r="O128" s="6"/>
      <c r="P128" s="6"/>
      <c r="Q128" s="10">
        <v>0.18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37073</v>
      </c>
      <c r="B129" s="6"/>
      <c r="C129" s="6"/>
      <c r="D129" s="6"/>
      <c r="E129" s="6"/>
      <c r="F129" s="9">
        <v>7.4999999999999997E-3</v>
      </c>
      <c r="G129" s="3">
        <v>7.4999999999999997E-3</v>
      </c>
      <c r="H129" s="16">
        <v>0.06</v>
      </c>
      <c r="I129" s="6"/>
      <c r="J129" s="6"/>
      <c r="K129" s="6"/>
      <c r="L129" s="6"/>
      <c r="M129" s="6"/>
      <c r="N129" s="6"/>
      <c r="O129" s="6"/>
      <c r="P129" s="6"/>
      <c r="Q129" s="10">
        <v>0.18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37104</v>
      </c>
      <c r="B130" s="6"/>
      <c r="C130" s="6"/>
      <c r="D130" s="6"/>
      <c r="E130" s="6"/>
      <c r="F130" s="9">
        <v>7.4999999999999997E-3</v>
      </c>
      <c r="G130" s="3">
        <v>7.4999999999999997E-3</v>
      </c>
      <c r="H130" s="16">
        <v>0.06</v>
      </c>
      <c r="I130" s="6"/>
      <c r="J130" s="6"/>
      <c r="K130" s="6"/>
      <c r="L130" s="6"/>
      <c r="M130" s="6"/>
      <c r="N130" s="6"/>
      <c r="O130" s="6"/>
      <c r="P130" s="6"/>
      <c r="Q130" s="10">
        <v>0.18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37135</v>
      </c>
      <c r="B131" s="6"/>
      <c r="C131" s="6"/>
      <c r="D131" s="6"/>
      <c r="E131" s="6"/>
      <c r="F131" s="9">
        <v>7.4999999999999997E-3</v>
      </c>
      <c r="G131" s="3">
        <v>7.4999999999999997E-3</v>
      </c>
      <c r="H131" s="16">
        <v>0.06</v>
      </c>
      <c r="I131" s="6"/>
      <c r="J131" s="6"/>
      <c r="K131" s="6"/>
      <c r="L131" s="6"/>
      <c r="M131" s="6"/>
      <c r="N131" s="6"/>
      <c r="O131" s="6"/>
      <c r="P131" s="6"/>
      <c r="Q131" s="10">
        <v>0.18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37165</v>
      </c>
      <c r="B132" s="6"/>
      <c r="C132" s="6"/>
      <c r="D132" s="6"/>
      <c r="E132" s="6"/>
      <c r="F132" s="9">
        <v>7.4999999999999997E-3</v>
      </c>
      <c r="G132" s="3">
        <v>7.4999999999999997E-3</v>
      </c>
      <c r="H132" s="16">
        <v>0.06</v>
      </c>
      <c r="I132" s="6"/>
      <c r="J132" s="6"/>
      <c r="K132" s="6"/>
      <c r="L132" s="6"/>
      <c r="M132" s="6"/>
      <c r="N132" s="6"/>
      <c r="O132" s="6"/>
      <c r="P132" s="6"/>
      <c r="Q132" s="10">
        <v>0.18</v>
      </c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37196</v>
      </c>
      <c r="B133" s="6"/>
      <c r="C133" s="6"/>
      <c r="D133" s="6"/>
      <c r="E133" s="6"/>
      <c r="F133" s="9">
        <v>7.4999999999999997E-3</v>
      </c>
      <c r="G133" s="3">
        <v>7.4999999999999997E-3</v>
      </c>
      <c r="H133" s="16">
        <v>0.06</v>
      </c>
      <c r="I133" s="6"/>
      <c r="J133" s="6"/>
      <c r="K133" s="6"/>
      <c r="L133" s="6"/>
      <c r="M133" s="6"/>
      <c r="N133" s="6"/>
      <c r="O133" s="6"/>
      <c r="P133" s="6"/>
      <c r="Q133" s="10">
        <v>0.18</v>
      </c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37226</v>
      </c>
      <c r="B134" s="6"/>
      <c r="C134" s="6"/>
      <c r="D134" s="6"/>
      <c r="E134" s="6"/>
      <c r="F134" s="9">
        <v>7.4999999999999997E-3</v>
      </c>
      <c r="G134" s="3">
        <v>7.4999999999999997E-3</v>
      </c>
      <c r="H134" s="16">
        <v>0.06</v>
      </c>
      <c r="I134" s="6"/>
      <c r="J134" s="6"/>
      <c r="K134" s="6"/>
      <c r="L134" s="6"/>
      <c r="M134" s="6"/>
      <c r="N134" s="6"/>
      <c r="O134" s="6"/>
      <c r="P134" s="6"/>
      <c r="Q134" s="10">
        <v>0.18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37257</v>
      </c>
      <c r="B135" s="6"/>
      <c r="C135" s="6"/>
      <c r="D135" s="6"/>
      <c r="E135" s="6"/>
      <c r="F135" s="9">
        <v>7.4999999999999997E-3</v>
      </c>
      <c r="G135" s="3">
        <v>7.4999999999999997E-3</v>
      </c>
      <c r="H135" s="16">
        <v>0.06</v>
      </c>
      <c r="I135" s="6"/>
      <c r="J135" s="6"/>
      <c r="K135" s="6"/>
      <c r="L135" s="6"/>
      <c r="M135" s="6"/>
      <c r="N135" s="6"/>
      <c r="O135" s="6"/>
      <c r="P135" s="6"/>
      <c r="Q135" s="10">
        <v>0.18</v>
      </c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37288</v>
      </c>
      <c r="B136" s="6"/>
      <c r="C136" s="6"/>
      <c r="D136" s="6"/>
      <c r="E136" s="6"/>
      <c r="F136" s="9">
        <v>7.4999999999999997E-3</v>
      </c>
      <c r="G136" s="3">
        <v>7.4999999999999997E-3</v>
      </c>
      <c r="H136" s="16">
        <v>0.06</v>
      </c>
      <c r="I136" s="6"/>
      <c r="J136" s="6"/>
      <c r="K136" s="6"/>
      <c r="L136" s="6"/>
      <c r="M136" s="6"/>
      <c r="N136" s="6"/>
      <c r="O136" s="6"/>
      <c r="P136" s="6"/>
      <c r="Q136" s="10">
        <v>0.18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37316</v>
      </c>
      <c r="B137" s="6"/>
      <c r="C137" s="6"/>
      <c r="D137" s="6"/>
      <c r="E137" s="6"/>
      <c r="F137" s="9">
        <v>7.4999999999999997E-3</v>
      </c>
      <c r="G137" s="3">
        <v>7.4999999999999997E-3</v>
      </c>
      <c r="H137" s="16">
        <v>0.06</v>
      </c>
      <c r="I137" s="6"/>
      <c r="J137" s="6"/>
      <c r="K137" s="6"/>
      <c r="L137" s="6"/>
      <c r="M137" s="6"/>
      <c r="N137" s="6"/>
      <c r="O137" s="6"/>
      <c r="P137" s="6"/>
      <c r="Q137" s="10">
        <v>0.18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37347</v>
      </c>
      <c r="B138" s="6"/>
      <c r="C138" s="6"/>
      <c r="D138" s="6"/>
      <c r="E138" s="6"/>
      <c r="F138" s="9">
        <v>7.4999999999999997E-3</v>
      </c>
      <c r="G138" s="3">
        <v>7.4999999999999997E-3</v>
      </c>
      <c r="H138" s="16">
        <v>0.06</v>
      </c>
      <c r="I138" s="6"/>
      <c r="J138" s="6"/>
      <c r="K138" s="6"/>
      <c r="L138" s="6"/>
      <c r="M138" s="6"/>
      <c r="N138" s="6"/>
      <c r="O138" s="6"/>
      <c r="P138" s="6"/>
      <c r="Q138" s="10">
        <v>0.18</v>
      </c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37377</v>
      </c>
      <c r="B139" s="6"/>
      <c r="C139" s="6"/>
      <c r="D139" s="6"/>
      <c r="E139" s="6"/>
      <c r="F139" s="9">
        <v>7.4999999999999997E-3</v>
      </c>
      <c r="G139" s="3">
        <v>7.4999999999999997E-3</v>
      </c>
      <c r="H139" s="16">
        <v>0.06</v>
      </c>
      <c r="I139" s="6"/>
      <c r="J139" s="6"/>
      <c r="K139" s="6"/>
      <c r="L139" s="6"/>
      <c r="M139" s="6"/>
      <c r="N139" s="6"/>
      <c r="O139" s="6"/>
      <c r="P139" s="6"/>
      <c r="Q139" s="10">
        <v>0.18</v>
      </c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37408</v>
      </c>
      <c r="B140" s="6"/>
      <c r="C140" s="6"/>
      <c r="D140" s="6"/>
      <c r="E140" s="6"/>
      <c r="F140" s="9">
        <v>7.4999999999999997E-3</v>
      </c>
      <c r="G140" s="3">
        <v>7.4999999999999997E-3</v>
      </c>
      <c r="H140" s="16">
        <v>0.06</v>
      </c>
      <c r="I140" s="6"/>
      <c r="J140" s="6"/>
      <c r="K140" s="6"/>
      <c r="L140" s="6"/>
      <c r="M140" s="6"/>
      <c r="N140" s="6"/>
      <c r="O140" s="6"/>
      <c r="P140" s="6"/>
      <c r="Q140" s="10">
        <v>0.18</v>
      </c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37438</v>
      </c>
      <c r="B141" s="6"/>
      <c r="C141" s="6"/>
      <c r="D141" s="6"/>
      <c r="E141" s="6"/>
      <c r="F141" s="9">
        <v>7.4999999999999997E-3</v>
      </c>
      <c r="G141" s="3">
        <v>7.4999999999999997E-3</v>
      </c>
      <c r="H141" s="16">
        <v>0.06</v>
      </c>
      <c r="I141" s="6"/>
      <c r="J141" s="6"/>
      <c r="K141" s="6"/>
      <c r="L141" s="6"/>
      <c r="M141" s="6"/>
      <c r="N141" s="6"/>
      <c r="O141" s="6"/>
      <c r="P141" s="6"/>
      <c r="Q141" s="10">
        <v>0.18</v>
      </c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37469</v>
      </c>
      <c r="B142" s="6"/>
      <c r="C142" s="6"/>
      <c r="D142" s="6"/>
      <c r="E142" s="6"/>
      <c r="F142" s="9">
        <v>7.4999999999999997E-3</v>
      </c>
      <c r="G142" s="3">
        <v>7.4999999999999997E-3</v>
      </c>
      <c r="H142" s="16">
        <v>0.06</v>
      </c>
      <c r="I142" s="6"/>
      <c r="J142" s="6"/>
      <c r="K142" s="6"/>
      <c r="L142" s="6"/>
      <c r="M142" s="6"/>
      <c r="N142" s="6"/>
      <c r="O142" s="6"/>
      <c r="P142" s="6"/>
      <c r="Q142" s="10">
        <v>0.18</v>
      </c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37500</v>
      </c>
      <c r="B143" s="6"/>
      <c r="C143" s="6"/>
      <c r="D143" s="6"/>
      <c r="E143" s="6"/>
      <c r="F143" s="9">
        <v>7.4999999999999997E-3</v>
      </c>
      <c r="G143" s="3">
        <v>7.4999999999999997E-3</v>
      </c>
      <c r="H143" s="16">
        <v>0.06</v>
      </c>
      <c r="I143" s="6"/>
      <c r="J143" s="6"/>
      <c r="K143" s="6"/>
      <c r="L143" s="6"/>
      <c r="M143" s="6"/>
      <c r="N143" s="6"/>
      <c r="O143" s="6"/>
      <c r="P143" s="6"/>
      <c r="Q143" s="10">
        <v>0.18</v>
      </c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37530</v>
      </c>
      <c r="B144" s="6"/>
      <c r="C144" s="6"/>
      <c r="D144" s="6"/>
      <c r="E144" s="6"/>
      <c r="F144" s="9">
        <v>7.4999999999999997E-3</v>
      </c>
      <c r="G144" s="3">
        <v>7.4999999999999997E-3</v>
      </c>
      <c r="H144" s="16">
        <v>0.06</v>
      </c>
      <c r="I144" s="6"/>
      <c r="J144" s="6"/>
      <c r="K144" s="6"/>
      <c r="L144" s="6"/>
      <c r="M144" s="6"/>
      <c r="N144" s="6"/>
      <c r="O144" s="6"/>
      <c r="P144" s="6"/>
      <c r="Q144" s="10">
        <v>0.18</v>
      </c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x14ac:dyDescent="0.25">
      <c r="A145" s="13">
        <v>37561</v>
      </c>
      <c r="B145" s="6"/>
      <c r="C145" s="6"/>
      <c r="D145" s="6"/>
      <c r="E145" s="6"/>
      <c r="F145" s="9">
        <v>7.4999999999999997E-3</v>
      </c>
      <c r="G145" s="3">
        <v>7.4999999999999997E-3</v>
      </c>
      <c r="H145" s="16">
        <v>0.06</v>
      </c>
      <c r="I145" s="6"/>
      <c r="J145" s="6"/>
      <c r="K145" s="6"/>
      <c r="L145" s="6"/>
      <c r="M145" s="6"/>
      <c r="N145" s="6"/>
      <c r="O145" s="6"/>
      <c r="P145" s="6"/>
      <c r="Q145" s="10">
        <v>0.18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x14ac:dyDescent="0.25">
      <c r="A146" s="13">
        <v>37591</v>
      </c>
      <c r="B146" s="6"/>
      <c r="C146" s="6"/>
      <c r="D146" s="6"/>
      <c r="E146" s="6"/>
      <c r="F146" s="9">
        <v>7.4999999999999997E-3</v>
      </c>
      <c r="G146" s="3">
        <v>7.4999999999999997E-3</v>
      </c>
      <c r="H146" s="16">
        <v>0.06</v>
      </c>
      <c r="I146" s="6"/>
      <c r="J146" s="6"/>
      <c r="K146" s="6"/>
      <c r="L146" s="6"/>
      <c r="M146" s="6"/>
      <c r="N146" s="6"/>
      <c r="O146" s="6"/>
      <c r="P146" s="6"/>
      <c r="Q146" s="10">
        <v>0.18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x14ac:dyDescent="0.25">
      <c r="A147" s="13">
        <v>37622</v>
      </c>
      <c r="B147" s="6"/>
      <c r="C147" s="6"/>
      <c r="D147" s="6"/>
      <c r="E147" s="6"/>
      <c r="F147" s="9">
        <v>7.4999999999999997E-3</v>
      </c>
      <c r="G147" s="3">
        <v>7.4999999999999997E-3</v>
      </c>
      <c r="H147" s="16">
        <v>0.06</v>
      </c>
      <c r="I147" s="6"/>
      <c r="J147" s="6"/>
      <c r="K147" s="6"/>
      <c r="L147" s="6"/>
      <c r="M147" s="6"/>
      <c r="N147" s="6"/>
      <c r="O147" s="6"/>
      <c r="P147" s="6"/>
      <c r="Q147" s="10">
        <v>0.18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54" x14ac:dyDescent="0.25">
      <c r="A148" s="13">
        <v>37653</v>
      </c>
      <c r="B148" s="6"/>
      <c r="C148" s="6"/>
      <c r="D148" s="6"/>
      <c r="E148" s="6"/>
      <c r="F148" s="9">
        <v>7.4999999999999997E-3</v>
      </c>
      <c r="G148" s="3">
        <v>7.4999999999999997E-3</v>
      </c>
      <c r="H148" s="16">
        <v>0.06</v>
      </c>
      <c r="I148" s="6"/>
      <c r="J148" s="6"/>
      <c r="K148" s="6"/>
      <c r="L148" s="6"/>
      <c r="M148" s="6"/>
      <c r="N148" s="6"/>
      <c r="O148" s="6"/>
      <c r="P148" s="6"/>
      <c r="Q148" s="10">
        <v>0.18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54" x14ac:dyDescent="0.25">
      <c r="A149" s="13">
        <v>37681</v>
      </c>
      <c r="B149" s="6"/>
      <c r="C149" s="6"/>
      <c r="D149" s="6"/>
      <c r="E149" s="6"/>
      <c r="F149" s="9">
        <v>7.4999999999999997E-3</v>
      </c>
      <c r="G149" s="3">
        <v>7.4999999999999997E-3</v>
      </c>
      <c r="H149" s="16">
        <v>0.06</v>
      </c>
      <c r="I149" s="6"/>
      <c r="J149" s="6"/>
      <c r="K149" s="6"/>
      <c r="L149" s="6"/>
      <c r="M149" s="6"/>
      <c r="N149" s="6"/>
      <c r="O149" s="6"/>
      <c r="P149" s="6"/>
      <c r="Q149" s="10">
        <v>0.18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54" x14ac:dyDescent="0.25">
      <c r="A150" s="13">
        <v>37712</v>
      </c>
      <c r="B150" s="6"/>
      <c r="C150" s="6"/>
      <c r="D150" s="6"/>
      <c r="E150" s="6"/>
      <c r="F150" s="9">
        <v>7.4999999999999997E-3</v>
      </c>
      <c r="G150" s="3">
        <v>7.4999999999999997E-3</v>
      </c>
      <c r="H150" s="16">
        <v>0.06</v>
      </c>
      <c r="I150" s="6"/>
      <c r="J150" s="6"/>
      <c r="K150" s="6"/>
      <c r="L150" s="6"/>
      <c r="M150" s="6"/>
      <c r="N150" s="6"/>
      <c r="O150" s="6"/>
      <c r="P150" s="6"/>
      <c r="Q150" s="10">
        <v>0.18</v>
      </c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54" x14ac:dyDescent="0.25">
      <c r="A151" s="13">
        <v>37742</v>
      </c>
      <c r="B151" s="6"/>
      <c r="C151" s="6"/>
      <c r="D151" s="6"/>
      <c r="E151" s="6"/>
      <c r="F151" s="9">
        <v>7.4999999999999997E-3</v>
      </c>
      <c r="G151" s="3">
        <v>7.4999999999999997E-3</v>
      </c>
      <c r="H151" s="16">
        <v>0.06</v>
      </c>
      <c r="I151" s="6"/>
      <c r="J151" s="6"/>
      <c r="K151" s="6"/>
      <c r="L151" s="6"/>
      <c r="M151" s="6"/>
      <c r="N151" s="6"/>
      <c r="O151" s="6"/>
      <c r="P151" s="6"/>
      <c r="Q151" s="10">
        <v>0.18</v>
      </c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54" x14ac:dyDescent="0.25">
      <c r="A152" s="13">
        <v>37773</v>
      </c>
      <c r="B152" s="6"/>
      <c r="C152" s="6"/>
      <c r="D152" s="6"/>
      <c r="E152" s="6"/>
      <c r="F152" s="9">
        <v>7.4999999999999997E-3</v>
      </c>
      <c r="G152" s="3">
        <v>7.4999999999999997E-3</v>
      </c>
      <c r="H152" s="16">
        <v>0.06</v>
      </c>
      <c r="I152" s="6"/>
      <c r="J152" s="6"/>
      <c r="K152" s="6"/>
      <c r="L152" s="6"/>
      <c r="M152" s="6"/>
      <c r="N152" s="6"/>
      <c r="O152" s="6"/>
      <c r="P152" s="6"/>
      <c r="Q152" s="10">
        <v>0.18</v>
      </c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54" x14ac:dyDescent="0.25">
      <c r="A153" s="13">
        <v>37803</v>
      </c>
      <c r="B153" s="6"/>
      <c r="C153" s="6"/>
      <c r="D153" s="6"/>
      <c r="E153" s="6"/>
      <c r="F153" s="9">
        <v>7.4999999999999997E-3</v>
      </c>
      <c r="G153" s="3">
        <v>7.4999999999999997E-3</v>
      </c>
      <c r="H153" s="16">
        <v>0.06</v>
      </c>
      <c r="I153" s="6"/>
      <c r="J153" s="6"/>
      <c r="K153" s="6"/>
      <c r="L153" s="6"/>
      <c r="M153" s="6"/>
      <c r="N153" s="6"/>
      <c r="O153" s="6"/>
      <c r="P153" s="6"/>
      <c r="Q153" s="10">
        <v>0.18</v>
      </c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54" x14ac:dyDescent="0.25">
      <c r="A154" s="13">
        <v>37834</v>
      </c>
      <c r="B154" s="6"/>
      <c r="C154" s="6"/>
      <c r="D154" s="6"/>
      <c r="E154" s="6"/>
      <c r="F154" s="9">
        <v>7.4999999999999997E-3</v>
      </c>
      <c r="G154" s="3">
        <v>7.4999999999999997E-3</v>
      </c>
      <c r="H154" s="16">
        <v>0.06</v>
      </c>
      <c r="I154" s="6"/>
      <c r="J154" s="6"/>
      <c r="K154" s="6"/>
      <c r="L154" s="6"/>
      <c r="M154" s="6"/>
      <c r="N154" s="6"/>
      <c r="O154" s="6"/>
      <c r="P154" s="6"/>
      <c r="Q154" s="10">
        <v>0.18</v>
      </c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54" x14ac:dyDescent="0.25">
      <c r="A155" s="13">
        <v>37865</v>
      </c>
      <c r="B155" s="6"/>
      <c r="C155" s="6"/>
      <c r="D155" s="6"/>
      <c r="E155" s="6"/>
      <c r="F155" s="9">
        <v>7.4999999999999997E-3</v>
      </c>
      <c r="G155" s="3">
        <v>7.4999999999999997E-3</v>
      </c>
      <c r="H155" s="16">
        <v>0.06</v>
      </c>
      <c r="I155" s="6"/>
      <c r="J155" s="6"/>
      <c r="K155" s="6"/>
      <c r="L155" s="6"/>
      <c r="M155" s="6"/>
      <c r="N155" s="6"/>
      <c r="O155" s="6"/>
      <c r="P155" s="6"/>
      <c r="Q155" s="10">
        <v>0.18</v>
      </c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54" x14ac:dyDescent="0.25">
      <c r="A156" s="13">
        <v>37895</v>
      </c>
      <c r="B156" s="6"/>
      <c r="C156" s="6"/>
      <c r="D156" s="6"/>
      <c r="E156" s="6"/>
      <c r="F156" s="9">
        <v>7.4999999999999997E-3</v>
      </c>
      <c r="G156" s="3">
        <v>7.4999999999999997E-3</v>
      </c>
      <c r="H156" s="16">
        <v>0.06</v>
      </c>
      <c r="I156" s="6"/>
      <c r="J156" s="6"/>
      <c r="K156" s="6"/>
      <c r="L156" s="6"/>
      <c r="M156" s="6"/>
      <c r="N156" s="6"/>
      <c r="O156" s="6"/>
      <c r="P156" s="6"/>
      <c r="Q156" s="10">
        <v>0.18</v>
      </c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54" x14ac:dyDescent="0.25">
      <c r="A157" s="13">
        <v>37926</v>
      </c>
      <c r="B157" s="6"/>
      <c r="C157" s="6"/>
      <c r="D157" s="6"/>
      <c r="E157" s="6"/>
      <c r="F157" s="9">
        <v>7.4999999999999997E-3</v>
      </c>
      <c r="G157" s="3">
        <v>7.4999999999999997E-3</v>
      </c>
      <c r="H157" s="16">
        <v>0.06</v>
      </c>
      <c r="I157" s="6"/>
      <c r="J157" s="6"/>
      <c r="K157" s="6"/>
      <c r="L157" s="6"/>
      <c r="M157" s="6"/>
      <c r="N157" s="6"/>
      <c r="O157" s="6"/>
      <c r="P157" s="6"/>
      <c r="Q157" s="10">
        <v>0.18</v>
      </c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54" x14ac:dyDescent="0.25">
      <c r="A158" s="13">
        <v>37956</v>
      </c>
      <c r="B158" s="6"/>
      <c r="F158" s="9">
        <v>7.4999999999999997E-3</v>
      </c>
      <c r="G158" s="3">
        <v>7.4999999999999997E-3</v>
      </c>
      <c r="H158" s="16">
        <v>0.06</v>
      </c>
      <c r="Q158" s="10">
        <v>0.18</v>
      </c>
    </row>
    <row r="159" spans="1:54" x14ac:dyDescent="0.25">
      <c r="A159" s="13">
        <v>37987</v>
      </c>
      <c r="B159" s="6"/>
      <c r="F159" s="9">
        <v>7.4999999999999997E-3</v>
      </c>
      <c r="G159" s="3">
        <v>7.4999999999999997E-3</v>
      </c>
      <c r="H159" s="16">
        <v>0.06</v>
      </c>
      <c r="Q159" s="10">
        <v>0.18</v>
      </c>
    </row>
    <row r="160" spans="1:54" x14ac:dyDescent="0.25">
      <c r="A160" s="13">
        <v>38018</v>
      </c>
      <c r="B160" s="6"/>
      <c r="F160" s="9">
        <v>7.4999999999999997E-3</v>
      </c>
      <c r="G160" s="3">
        <v>7.4999999999999997E-3</v>
      </c>
      <c r="H160" s="16">
        <v>0.06</v>
      </c>
      <c r="Q160" s="10">
        <v>0.18</v>
      </c>
    </row>
    <row r="161" spans="1:17" x14ac:dyDescent="0.25">
      <c r="A161" s="13">
        <v>38047</v>
      </c>
      <c r="B161" s="6"/>
      <c r="F161" s="9">
        <v>7.4999999999999997E-3</v>
      </c>
      <c r="G161" s="3">
        <v>7.4999999999999997E-3</v>
      </c>
      <c r="H161" s="16">
        <v>0.06</v>
      </c>
      <c r="Q161" s="10">
        <v>0.18</v>
      </c>
    </row>
    <row r="162" spans="1:17" x14ac:dyDescent="0.25">
      <c r="A162" s="13">
        <v>38078</v>
      </c>
      <c r="B162" s="6"/>
      <c r="F162" s="9">
        <v>7.4999999999999997E-3</v>
      </c>
      <c r="G162" s="3">
        <v>7.4999999999999997E-3</v>
      </c>
      <c r="H162" s="16">
        <v>0.06</v>
      </c>
      <c r="Q162" s="10">
        <v>1</v>
      </c>
    </row>
    <row r="163" spans="1:17" x14ac:dyDescent="0.25">
      <c r="A163" s="13">
        <v>38108</v>
      </c>
      <c r="B163" s="6"/>
      <c r="F163" s="9">
        <v>7.4999999999999997E-3</v>
      </c>
      <c r="G163" s="3">
        <v>7.4999999999999997E-3</v>
      </c>
      <c r="H163" s="16">
        <v>0.06</v>
      </c>
      <c r="Q163" s="10">
        <v>1</v>
      </c>
    </row>
    <row r="164" spans="1:17" x14ac:dyDescent="0.25">
      <c r="A164" s="13">
        <v>38139</v>
      </c>
      <c r="B164" s="6"/>
      <c r="F164" s="9">
        <v>7.4999999999999997E-3</v>
      </c>
      <c r="G164" s="3">
        <v>7.4999999999999997E-3</v>
      </c>
      <c r="H164" s="16">
        <v>0.06</v>
      </c>
      <c r="Q164" s="10">
        <v>1</v>
      </c>
    </row>
    <row r="165" spans="1:17" x14ac:dyDescent="0.25">
      <c r="A165" s="13">
        <v>38169</v>
      </c>
      <c r="B165" s="6"/>
      <c r="F165" s="9">
        <v>7.4999999999999997E-3</v>
      </c>
      <c r="G165" s="3">
        <v>7.4999999999999997E-3</v>
      </c>
      <c r="H165" s="16">
        <v>0.06</v>
      </c>
      <c r="Q165" s="10">
        <v>1</v>
      </c>
    </row>
    <row r="166" spans="1:17" x14ac:dyDescent="0.25">
      <c r="A166" s="13">
        <v>38200</v>
      </c>
      <c r="B166" s="6"/>
      <c r="F166" s="9">
        <v>7.4999999999999997E-3</v>
      </c>
      <c r="G166" s="3">
        <v>7.4999999999999997E-3</v>
      </c>
      <c r="H166" s="16">
        <v>0.06</v>
      </c>
      <c r="Q166" s="10">
        <v>1</v>
      </c>
    </row>
    <row r="167" spans="1:17" x14ac:dyDescent="0.25">
      <c r="A167" s="13">
        <v>38231</v>
      </c>
      <c r="B167" s="6"/>
      <c r="F167" s="9">
        <v>7.4999999999999997E-3</v>
      </c>
      <c r="G167" s="3">
        <v>7.4999999999999997E-3</v>
      </c>
      <c r="H167" s="16">
        <v>0.06</v>
      </c>
      <c r="Q167" s="10">
        <v>1</v>
      </c>
    </row>
    <row r="168" spans="1:17" x14ac:dyDescent="0.25">
      <c r="A168" s="13">
        <v>38261</v>
      </c>
      <c r="B168" s="6"/>
      <c r="F168" s="9">
        <v>7.4999999999999997E-3</v>
      </c>
      <c r="G168" s="3">
        <v>7.4999999999999997E-3</v>
      </c>
      <c r="H168" s="16">
        <v>0.06</v>
      </c>
      <c r="Q168" s="10">
        <v>1</v>
      </c>
    </row>
    <row r="169" spans="1:17" x14ac:dyDescent="0.25">
      <c r="A169" s="13">
        <v>38292</v>
      </c>
      <c r="B169" s="6"/>
      <c r="F169" s="9">
        <v>7.4999999999999997E-3</v>
      </c>
      <c r="G169" s="3">
        <v>7.4999999999999997E-3</v>
      </c>
      <c r="H169" s="16">
        <v>0.06</v>
      </c>
      <c r="Q169" s="10">
        <v>1</v>
      </c>
    </row>
    <row r="170" spans="1:17" x14ac:dyDescent="0.25">
      <c r="A170" s="13">
        <v>38322</v>
      </c>
      <c r="B170" s="6"/>
      <c r="F170" s="9">
        <v>7.4999999999999997E-3</v>
      </c>
      <c r="G170" s="3">
        <v>7.4999999999999997E-3</v>
      </c>
      <c r="H170" s="16">
        <v>0.06</v>
      </c>
      <c r="Q170" s="10">
        <v>1</v>
      </c>
    </row>
    <row r="171" spans="1:17" x14ac:dyDescent="0.25">
      <c r="A171" s="13">
        <v>38353</v>
      </c>
      <c r="B171" s="6"/>
      <c r="F171" s="9">
        <v>7.4999999999999997E-3</v>
      </c>
      <c r="G171" s="3">
        <v>7.4999999999999997E-3</v>
      </c>
      <c r="H171" s="16">
        <v>0.06</v>
      </c>
      <c r="Q171" s="10">
        <v>1</v>
      </c>
    </row>
    <row r="172" spans="1:17" x14ac:dyDescent="0.25">
      <c r="A172" s="13">
        <v>38384</v>
      </c>
      <c r="B172" s="6"/>
      <c r="F172" s="9">
        <v>7.4999999999999997E-3</v>
      </c>
      <c r="G172" s="3">
        <v>7.4999999999999997E-3</v>
      </c>
      <c r="H172" s="16">
        <v>0.06</v>
      </c>
      <c r="Q172" s="10">
        <v>1</v>
      </c>
    </row>
    <row r="173" spans="1:17" x14ac:dyDescent="0.25">
      <c r="A173" s="13">
        <v>38412</v>
      </c>
      <c r="B173" s="6"/>
      <c r="F173" s="9">
        <v>7.4999999999999997E-3</v>
      </c>
      <c r="G173" s="3">
        <v>7.4999999999999997E-3</v>
      </c>
      <c r="H173" s="16">
        <v>0.06</v>
      </c>
      <c r="Q173" s="10">
        <v>1</v>
      </c>
    </row>
    <row r="174" spans="1:17" x14ac:dyDescent="0.25">
      <c r="A174" s="13">
        <v>38443</v>
      </c>
      <c r="B174" s="6"/>
      <c r="F174" s="9">
        <v>7.4999999999999997E-3</v>
      </c>
      <c r="G174" s="3">
        <v>7.4999999999999997E-3</v>
      </c>
      <c r="H174" s="16">
        <v>0.06</v>
      </c>
      <c r="Q174" s="10">
        <v>1</v>
      </c>
    </row>
    <row r="175" spans="1:17" x14ac:dyDescent="0.25">
      <c r="A175" s="13">
        <v>38473</v>
      </c>
      <c r="B175" s="6"/>
      <c r="F175" s="9">
        <v>7.4999999999999997E-3</v>
      </c>
      <c r="G175" s="3">
        <v>7.4999999999999997E-3</v>
      </c>
      <c r="H175" s="16">
        <v>0.06</v>
      </c>
      <c r="Q175" s="10">
        <v>1</v>
      </c>
    </row>
    <row r="176" spans="1:17" x14ac:dyDescent="0.25">
      <c r="A176" s="13">
        <v>38504</v>
      </c>
      <c r="B176" s="6"/>
      <c r="F176" s="9">
        <v>7.4999999999999997E-3</v>
      </c>
      <c r="G176" s="3">
        <v>7.4999999999999997E-3</v>
      </c>
      <c r="H176" s="16">
        <v>0.06</v>
      </c>
      <c r="Q176" s="10">
        <v>1</v>
      </c>
    </row>
    <row r="177" spans="1:17" x14ac:dyDescent="0.25">
      <c r="A177" s="13">
        <v>38534</v>
      </c>
      <c r="B177" s="6"/>
      <c r="F177" s="9">
        <v>7.4999999999999997E-3</v>
      </c>
      <c r="G177" s="3">
        <v>7.4999999999999997E-3</v>
      </c>
      <c r="H177" s="16">
        <v>0.06</v>
      </c>
      <c r="Q177" s="10">
        <v>1</v>
      </c>
    </row>
    <row r="178" spans="1:17" x14ac:dyDescent="0.25">
      <c r="A178" s="13">
        <v>38565</v>
      </c>
      <c r="B178" s="6"/>
      <c r="F178" s="9">
        <v>7.4999999999999997E-3</v>
      </c>
      <c r="G178" s="3">
        <v>7.4999999999999997E-3</v>
      </c>
      <c r="H178" s="16">
        <v>0.06</v>
      </c>
      <c r="Q178" s="10">
        <v>1</v>
      </c>
    </row>
    <row r="179" spans="1:17" x14ac:dyDescent="0.25">
      <c r="A179" s="13">
        <v>38596</v>
      </c>
      <c r="B179" s="6"/>
      <c r="F179" s="9">
        <v>7.4999999999999997E-3</v>
      </c>
      <c r="G179" s="3">
        <v>7.4999999999999997E-3</v>
      </c>
      <c r="H179" s="16">
        <v>0.06</v>
      </c>
      <c r="Q179" s="10">
        <v>1</v>
      </c>
    </row>
    <row r="180" spans="1:17" x14ac:dyDescent="0.25">
      <c r="A180" s="13">
        <v>38626</v>
      </c>
      <c r="B180" s="6"/>
      <c r="F180" s="9">
        <v>7.4999999999999997E-3</v>
      </c>
      <c r="G180" s="3">
        <v>7.4999999999999997E-3</v>
      </c>
      <c r="H180" s="16">
        <v>0.06</v>
      </c>
      <c r="Q180" s="10">
        <v>1</v>
      </c>
    </row>
    <row r="181" spans="1:17" x14ac:dyDescent="0.25">
      <c r="A181" s="13">
        <v>38657</v>
      </c>
      <c r="B181" s="6"/>
      <c r="F181" s="9">
        <v>7.4999999999999997E-3</v>
      </c>
      <c r="G181" s="3">
        <v>7.4999999999999997E-3</v>
      </c>
      <c r="H181" s="16">
        <v>0.06</v>
      </c>
      <c r="Q181" s="10">
        <v>1</v>
      </c>
    </row>
    <row r="182" spans="1:17" x14ac:dyDescent="0.25">
      <c r="A182" s="13">
        <v>38687</v>
      </c>
      <c r="B182" s="6"/>
      <c r="F182" s="9">
        <v>7.4999999999999997E-3</v>
      </c>
      <c r="G182" s="3">
        <v>7.4999999999999997E-3</v>
      </c>
      <c r="H182" s="16">
        <v>0.06</v>
      </c>
      <c r="Q182" s="10">
        <v>1</v>
      </c>
    </row>
    <row r="183" spans="1:17" x14ac:dyDescent="0.25">
      <c r="A183" s="13">
        <v>38718</v>
      </c>
      <c r="B183" s="6"/>
      <c r="F183" s="9">
        <v>7.4999999999999997E-3</v>
      </c>
      <c r="G183" s="3">
        <v>7.4999999999999997E-3</v>
      </c>
      <c r="H183" s="16">
        <v>0.06</v>
      </c>
      <c r="Q183" s="10">
        <v>1</v>
      </c>
    </row>
    <row r="184" spans="1:17" x14ac:dyDescent="0.25">
      <c r="A184" s="13">
        <v>38749</v>
      </c>
      <c r="B184" s="6"/>
      <c r="F184" s="9">
        <v>7.4999999999999997E-3</v>
      </c>
      <c r="G184" s="3">
        <v>7.4999999999999997E-3</v>
      </c>
      <c r="H184" s="16">
        <v>0.06</v>
      </c>
      <c r="Q184" s="10">
        <v>1</v>
      </c>
    </row>
    <row r="185" spans="1:17" x14ac:dyDescent="0.25">
      <c r="A185" s="13">
        <v>38777</v>
      </c>
      <c r="B185" s="6"/>
      <c r="F185" s="9">
        <v>7.4999999999999997E-3</v>
      </c>
      <c r="G185" s="3">
        <v>7.4999999999999997E-3</v>
      </c>
      <c r="H185" s="16">
        <v>0.06</v>
      </c>
      <c r="Q185" s="10">
        <v>2</v>
      </c>
    </row>
    <row r="186" spans="1:17" x14ac:dyDescent="0.25">
      <c r="A186" s="13">
        <v>38808</v>
      </c>
      <c r="B186" s="6"/>
      <c r="F186" s="9">
        <v>7.4999999999999997E-3</v>
      </c>
      <c r="G186" s="3">
        <v>7.4999999999999997E-3</v>
      </c>
      <c r="H186" s="16">
        <v>0.06</v>
      </c>
      <c r="Q186" s="10">
        <v>2</v>
      </c>
    </row>
    <row r="187" spans="1:17" x14ac:dyDescent="0.25">
      <c r="A187" s="13">
        <v>38838</v>
      </c>
      <c r="B187" s="6"/>
      <c r="F187" s="9">
        <v>7.4999999999999997E-3</v>
      </c>
      <c r="G187" s="3">
        <v>7.4999999999999997E-3</v>
      </c>
      <c r="H187" s="16">
        <v>0.06</v>
      </c>
      <c r="Q187" s="10">
        <v>2</v>
      </c>
    </row>
    <row r="188" spans="1:17" x14ac:dyDescent="0.25">
      <c r="A188" s="13">
        <v>38869</v>
      </c>
      <c r="B188" s="6"/>
      <c r="F188" s="9">
        <v>7.4999999999999997E-3</v>
      </c>
      <c r="G188" s="3">
        <v>7.4999999999999997E-3</v>
      </c>
      <c r="H188" s="16">
        <v>0.06</v>
      </c>
      <c r="Q188" s="10">
        <v>2</v>
      </c>
    </row>
    <row r="189" spans="1:17" x14ac:dyDescent="0.25">
      <c r="A189" s="13">
        <v>38899</v>
      </c>
      <c r="B189" s="6"/>
      <c r="F189" s="9">
        <v>7.4999999999999997E-3</v>
      </c>
      <c r="G189" s="3">
        <v>7.4999999999999997E-3</v>
      </c>
      <c r="H189" s="16">
        <v>0.06</v>
      </c>
      <c r="Q189" s="10">
        <v>2</v>
      </c>
    </row>
    <row r="190" spans="1:17" x14ac:dyDescent="0.25">
      <c r="A190" s="13">
        <v>38930</v>
      </c>
      <c r="B190" s="6"/>
      <c r="F190" s="9">
        <v>7.4999999999999997E-3</v>
      </c>
      <c r="G190" s="3">
        <v>7.4999999999999997E-3</v>
      </c>
      <c r="H190" s="16">
        <v>0.06</v>
      </c>
      <c r="Q190" s="10">
        <v>2</v>
      </c>
    </row>
    <row r="191" spans="1:17" x14ac:dyDescent="0.25">
      <c r="A191" s="13">
        <v>38961</v>
      </c>
      <c r="B191" s="6"/>
      <c r="F191" s="9">
        <v>7.4999999999999997E-3</v>
      </c>
      <c r="G191" s="3">
        <v>7.4999999999999997E-3</v>
      </c>
      <c r="H191" s="16">
        <v>0.06</v>
      </c>
      <c r="Q191" s="10">
        <v>2</v>
      </c>
    </row>
    <row r="192" spans="1:17" x14ac:dyDescent="0.25">
      <c r="A192" s="13">
        <v>38991</v>
      </c>
      <c r="B192" s="6"/>
      <c r="F192" s="9">
        <v>7.4999999999999997E-3</v>
      </c>
      <c r="G192" s="3">
        <v>7.4999999999999997E-3</v>
      </c>
      <c r="H192" s="16">
        <v>0.06</v>
      </c>
      <c r="Q192" s="10">
        <v>2</v>
      </c>
    </row>
    <row r="193" spans="1:17" x14ac:dyDescent="0.25">
      <c r="A193" s="13">
        <v>39022</v>
      </c>
      <c r="B193" s="6"/>
      <c r="F193" s="9">
        <v>7.4999999999999997E-3</v>
      </c>
      <c r="G193" s="3">
        <v>7.4999999999999997E-3</v>
      </c>
      <c r="H193" s="16">
        <v>0.06</v>
      </c>
      <c r="Q193" s="10">
        <v>2</v>
      </c>
    </row>
    <row r="194" spans="1:17" x14ac:dyDescent="0.25">
      <c r="A194" s="13">
        <v>39052</v>
      </c>
      <c r="B194" s="6"/>
      <c r="F194" s="9">
        <v>7.4999999999999997E-3</v>
      </c>
      <c r="G194" s="3">
        <v>7.4999999999999997E-3</v>
      </c>
      <c r="H194" s="16">
        <v>0.06</v>
      </c>
      <c r="Q194" s="10">
        <v>2</v>
      </c>
    </row>
    <row r="195" spans="1:17" x14ac:dyDescent="0.25">
      <c r="A195" s="13">
        <v>39083</v>
      </c>
      <c r="B195" s="6"/>
      <c r="F195" s="9">
        <v>7.5000000000000006E-3</v>
      </c>
      <c r="G195" s="3">
        <v>7.4999999999999997E-3</v>
      </c>
      <c r="H195" s="16">
        <v>0.06</v>
      </c>
      <c r="Q195" s="10">
        <v>2</v>
      </c>
    </row>
    <row r="196" spans="1:17" x14ac:dyDescent="0.25">
      <c r="A196" s="13">
        <v>39114</v>
      </c>
      <c r="B196" s="6"/>
      <c r="F196" s="9">
        <v>7.4999999999999989E-3</v>
      </c>
      <c r="G196" s="3">
        <v>7.4999999999999997E-3</v>
      </c>
      <c r="H196" s="16">
        <v>0.06</v>
      </c>
      <c r="Q196" s="10">
        <v>2</v>
      </c>
    </row>
    <row r="197" spans="1:17" x14ac:dyDescent="0.25">
      <c r="A197" s="13">
        <v>39142</v>
      </c>
      <c r="B197" s="6"/>
      <c r="F197" s="9">
        <v>7.4999999999999997E-3</v>
      </c>
      <c r="G197" s="3">
        <v>7.4999999999999997E-3</v>
      </c>
      <c r="H197" s="16">
        <v>0.06</v>
      </c>
      <c r="Q197" s="10">
        <v>2</v>
      </c>
    </row>
    <row r="198" spans="1:17" x14ac:dyDescent="0.25">
      <c r="A198" s="13">
        <v>39173</v>
      </c>
      <c r="B198" s="6"/>
      <c r="F198" s="9">
        <v>7.4999999999999989E-3</v>
      </c>
      <c r="G198" s="3">
        <v>7.4999999999999997E-3</v>
      </c>
      <c r="H198" s="16">
        <v>0.06</v>
      </c>
      <c r="Q198" s="10">
        <v>2</v>
      </c>
    </row>
    <row r="199" spans="1:17" x14ac:dyDescent="0.25">
      <c r="A199" s="13">
        <v>39203</v>
      </c>
      <c r="B199" s="6"/>
      <c r="F199" s="9">
        <v>7.4999999999999997E-3</v>
      </c>
      <c r="G199" s="3">
        <v>7.4999999999999997E-3</v>
      </c>
      <c r="H199" s="16">
        <v>0.06</v>
      </c>
      <c r="Q199" s="10">
        <v>2</v>
      </c>
    </row>
    <row r="200" spans="1:17" x14ac:dyDescent="0.25">
      <c r="A200" s="13">
        <v>39234</v>
      </c>
      <c r="B200" s="6"/>
      <c r="F200" s="9">
        <v>7.4999999999999989E-3</v>
      </c>
      <c r="G200" s="3">
        <v>7.4999999999999997E-3</v>
      </c>
      <c r="H200" s="16">
        <v>0.06</v>
      </c>
      <c r="Q200" s="10">
        <v>2</v>
      </c>
    </row>
    <row r="201" spans="1:17" x14ac:dyDescent="0.25">
      <c r="A201" s="13">
        <v>39264</v>
      </c>
      <c r="B201" s="6"/>
      <c r="F201" s="9">
        <v>7.4999999999999997E-3</v>
      </c>
      <c r="G201" s="3">
        <v>7.4999999999999997E-3</v>
      </c>
      <c r="H201" s="16">
        <v>0.06</v>
      </c>
      <c r="Q201" s="10">
        <v>2</v>
      </c>
    </row>
    <row r="202" spans="1:17" x14ac:dyDescent="0.25">
      <c r="A202" s="13">
        <v>39295</v>
      </c>
      <c r="B202" s="6"/>
      <c r="F202" s="9">
        <v>7.4999999999999989E-3</v>
      </c>
      <c r="G202" s="3">
        <v>7.4999999999999997E-3</v>
      </c>
      <c r="H202" s="16">
        <v>0.06</v>
      </c>
      <c r="Q202" s="10">
        <v>2</v>
      </c>
    </row>
    <row r="203" spans="1:17" x14ac:dyDescent="0.25">
      <c r="A203" s="13">
        <v>39326</v>
      </c>
      <c r="B203" s="6"/>
      <c r="F203" s="9">
        <v>7.4999999999999997E-3</v>
      </c>
      <c r="G203" s="3">
        <v>7.4999999999999997E-3</v>
      </c>
      <c r="H203" s="16">
        <v>0.06</v>
      </c>
      <c r="Q203" s="10">
        <v>2</v>
      </c>
    </row>
    <row r="204" spans="1:17" x14ac:dyDescent="0.25">
      <c r="A204" s="13">
        <v>39356</v>
      </c>
      <c r="B204" s="6"/>
      <c r="F204" s="9">
        <v>7.4999999999999997E-3</v>
      </c>
      <c r="G204" s="3">
        <v>7.4999999999999997E-3</v>
      </c>
      <c r="H204" s="16">
        <v>0.06</v>
      </c>
      <c r="Q204" s="10">
        <v>2</v>
      </c>
    </row>
    <row r="205" spans="1:17" x14ac:dyDescent="0.25">
      <c r="A205" s="13">
        <v>39387</v>
      </c>
      <c r="B205" s="6"/>
      <c r="F205" s="9">
        <v>7.4999999999999997E-3</v>
      </c>
      <c r="G205" s="3">
        <v>7.4999999999999997E-3</v>
      </c>
      <c r="H205" s="16">
        <v>0.06</v>
      </c>
      <c r="Q205" s="10">
        <v>2</v>
      </c>
    </row>
    <row r="206" spans="1:17" x14ac:dyDescent="0.25">
      <c r="A206" s="13">
        <v>39417</v>
      </c>
      <c r="B206" s="6"/>
      <c r="F206" s="9">
        <v>7.5000000000000006E-3</v>
      </c>
      <c r="G206" s="3">
        <v>7.4999999999999997E-3</v>
      </c>
      <c r="H206" s="16">
        <v>0.06</v>
      </c>
      <c r="Q206" s="10">
        <v>2</v>
      </c>
    </row>
    <row r="207" spans="1:17" x14ac:dyDescent="0.25">
      <c r="A207" s="13">
        <v>39448</v>
      </c>
      <c r="B207" s="6"/>
      <c r="F207" s="9">
        <v>7.4999999999999989E-3</v>
      </c>
      <c r="G207" s="3">
        <v>7.4999999999999997E-3</v>
      </c>
      <c r="H207" s="16">
        <v>0.06</v>
      </c>
      <c r="Q207" s="10">
        <v>2</v>
      </c>
    </row>
    <row r="208" spans="1:17" x14ac:dyDescent="0.25">
      <c r="A208" s="13">
        <v>39479</v>
      </c>
      <c r="B208" s="6"/>
      <c r="F208" s="9">
        <v>7.4999999999999997E-3</v>
      </c>
      <c r="G208" s="3">
        <v>7.4999999999999997E-3</v>
      </c>
      <c r="H208" s="16">
        <v>0.06</v>
      </c>
      <c r="Q208" s="10">
        <v>2</v>
      </c>
    </row>
    <row r="209" spans="1:17" x14ac:dyDescent="0.25">
      <c r="A209" s="13">
        <v>39508</v>
      </c>
      <c r="B209" s="6"/>
      <c r="F209" s="9">
        <v>7.4999999999999997E-3</v>
      </c>
      <c r="G209" s="3">
        <v>7.4999999999999997E-3</v>
      </c>
      <c r="H209" s="16">
        <v>0.06</v>
      </c>
      <c r="Q209" s="10">
        <v>2</v>
      </c>
    </row>
    <row r="210" spans="1:17" x14ac:dyDescent="0.25">
      <c r="A210" s="13">
        <v>39539</v>
      </c>
      <c r="B210" s="6"/>
      <c r="F210" s="9">
        <v>7.5000000000000006E-3</v>
      </c>
      <c r="G210" s="3">
        <v>7.4999999999999997E-3</v>
      </c>
      <c r="H210" s="16">
        <v>0.06</v>
      </c>
      <c r="Q210" s="10">
        <v>2</v>
      </c>
    </row>
    <row r="211" spans="1:17" x14ac:dyDescent="0.25">
      <c r="A211" s="13">
        <v>39569</v>
      </c>
      <c r="B211" s="6"/>
      <c r="F211" s="9">
        <v>7.4999999999999989E-3</v>
      </c>
      <c r="G211" s="3">
        <v>7.4999999999999997E-3</v>
      </c>
      <c r="H211" s="16">
        <v>0.06</v>
      </c>
      <c r="Q211" s="10">
        <v>2</v>
      </c>
    </row>
    <row r="212" spans="1:17" x14ac:dyDescent="0.25">
      <c r="A212" s="13">
        <v>39600</v>
      </c>
      <c r="B212" s="6"/>
      <c r="F212" s="9">
        <v>7.4999999999999989E-3</v>
      </c>
      <c r="G212" s="3">
        <v>7.4999999999999997E-3</v>
      </c>
      <c r="H212" s="16">
        <v>0.06</v>
      </c>
      <c r="Q212" s="10">
        <v>2</v>
      </c>
    </row>
    <row r="213" spans="1:17" x14ac:dyDescent="0.25">
      <c r="A213" s="13">
        <v>39630</v>
      </c>
      <c r="B213" s="6"/>
      <c r="F213" s="9">
        <v>1.7500000000000002E-2</v>
      </c>
      <c r="G213" s="3">
        <v>7.4999999999999997E-3</v>
      </c>
      <c r="H213" s="16">
        <v>0.06</v>
      </c>
      <c r="Q213" s="10">
        <v>2</v>
      </c>
    </row>
    <row r="214" spans="1:17" x14ac:dyDescent="0.25">
      <c r="A214" s="13">
        <v>39661</v>
      </c>
      <c r="B214" s="6"/>
      <c r="F214" s="9">
        <v>1.7499999999999998E-2</v>
      </c>
      <c r="G214" s="3">
        <v>7.4999999999999997E-3</v>
      </c>
      <c r="H214" s="16">
        <v>0.06</v>
      </c>
      <c r="Q214" s="10">
        <v>2</v>
      </c>
    </row>
    <row r="215" spans="1:17" x14ac:dyDescent="0.25">
      <c r="A215" s="13">
        <v>39692</v>
      </c>
      <c r="B215" s="6"/>
      <c r="F215" s="9">
        <v>1.7500000000000002E-2</v>
      </c>
      <c r="G215" s="3">
        <v>7.4999999999999997E-3</v>
      </c>
      <c r="H215" s="16">
        <v>0.06</v>
      </c>
      <c r="Q215" s="10">
        <v>2</v>
      </c>
    </row>
    <row r="216" spans="1:17" x14ac:dyDescent="0.25">
      <c r="A216" s="13">
        <v>39722</v>
      </c>
      <c r="B216" s="6"/>
      <c r="F216" s="9">
        <v>1.7500000000000002E-2</v>
      </c>
      <c r="G216" s="3">
        <v>7.4999999999999997E-3</v>
      </c>
      <c r="H216" s="16">
        <v>0.06</v>
      </c>
      <c r="Q216" s="10">
        <v>2</v>
      </c>
    </row>
    <row r="217" spans="1:17" x14ac:dyDescent="0.25">
      <c r="A217" s="13">
        <v>39753</v>
      </c>
      <c r="B217" s="6"/>
      <c r="F217" s="9">
        <v>1.7500000000000002E-2</v>
      </c>
      <c r="G217" s="3">
        <v>7.4999999999999997E-3</v>
      </c>
      <c r="H217" s="16">
        <v>0.06</v>
      </c>
      <c r="Q217" s="10">
        <v>2</v>
      </c>
    </row>
    <row r="218" spans="1:17" x14ac:dyDescent="0.25">
      <c r="A218" s="13">
        <v>39783</v>
      </c>
      <c r="B218" s="6"/>
      <c r="F218" s="9">
        <v>1.7500000000000002E-2</v>
      </c>
      <c r="G218" s="3">
        <v>7.4999999999999997E-3</v>
      </c>
      <c r="H218" s="16">
        <v>0.06</v>
      </c>
      <c r="Q218" s="10">
        <v>2</v>
      </c>
    </row>
    <row r="219" spans="1:17" x14ac:dyDescent="0.25">
      <c r="A219" s="13">
        <v>39814</v>
      </c>
      <c r="B219" s="6"/>
      <c r="F219" s="9">
        <v>1.7500000000000002E-2</v>
      </c>
      <c r="G219" s="3">
        <v>7.4999999999999997E-3</v>
      </c>
      <c r="H219" s="16">
        <v>0.06</v>
      </c>
      <c r="Q219" s="10">
        <v>2</v>
      </c>
    </row>
    <row r="220" spans="1:17" x14ac:dyDescent="0.25">
      <c r="A220" s="13">
        <v>39845</v>
      </c>
      <c r="B220" s="6"/>
      <c r="F220" s="9">
        <v>1.7500000000000002E-2</v>
      </c>
      <c r="G220" s="3">
        <v>7.4999999999999997E-3</v>
      </c>
      <c r="H220" s="16">
        <v>0.06</v>
      </c>
      <c r="Q220" s="10">
        <v>2</v>
      </c>
    </row>
    <row r="221" spans="1:17" x14ac:dyDescent="0.25">
      <c r="A221" s="13">
        <v>39873</v>
      </c>
      <c r="B221" s="6"/>
      <c r="F221" s="9">
        <v>1.7500000000000002E-2</v>
      </c>
      <c r="G221" s="3">
        <v>7.4999999999999997E-3</v>
      </c>
      <c r="H221" s="16">
        <v>0.06</v>
      </c>
      <c r="Q221" s="10">
        <v>2</v>
      </c>
    </row>
    <row r="222" spans="1:17" x14ac:dyDescent="0.25">
      <c r="A222" s="13">
        <v>39904</v>
      </c>
      <c r="B222" s="6"/>
      <c r="F222" s="9">
        <v>1.7500000000000002E-2</v>
      </c>
      <c r="G222" s="3">
        <v>7.4999999999999997E-3</v>
      </c>
      <c r="H222" s="16">
        <v>0.06</v>
      </c>
      <c r="Q222" s="10">
        <v>2</v>
      </c>
    </row>
    <row r="223" spans="1:17" x14ac:dyDescent="0.25">
      <c r="A223" s="13">
        <v>39934</v>
      </c>
      <c r="B223" s="6"/>
      <c r="F223" s="9">
        <v>1.7500000000000002E-2</v>
      </c>
      <c r="G223" s="3">
        <v>7.4999999999999997E-3</v>
      </c>
      <c r="H223" s="16">
        <v>0.06</v>
      </c>
      <c r="Q223" s="10">
        <v>2</v>
      </c>
    </row>
    <row r="224" spans="1:17" x14ac:dyDescent="0.25">
      <c r="A224" s="13">
        <v>39965</v>
      </c>
      <c r="B224" s="6"/>
      <c r="F224" s="9">
        <v>1.7500000000000005E-2</v>
      </c>
      <c r="G224" s="3">
        <v>7.4999999999999997E-3</v>
      </c>
      <c r="H224" s="16">
        <v>0.06</v>
      </c>
      <c r="Q224" s="10">
        <v>2</v>
      </c>
    </row>
    <row r="225" spans="1:17" x14ac:dyDescent="0.25">
      <c r="A225" s="13">
        <v>39995</v>
      </c>
      <c r="B225" s="6"/>
      <c r="F225" s="9">
        <v>1.7500000000000002E-2</v>
      </c>
      <c r="G225" s="3">
        <v>7.4999999999999997E-3</v>
      </c>
      <c r="H225" s="16">
        <v>0.06</v>
      </c>
      <c r="Q225" s="10">
        <v>2</v>
      </c>
    </row>
    <row r="226" spans="1:17" x14ac:dyDescent="0.25">
      <c r="A226" s="13">
        <v>40026</v>
      </c>
      <c r="B226" s="6"/>
      <c r="F226" s="9">
        <v>1.7500000000000002E-2</v>
      </c>
      <c r="G226" s="3">
        <v>7.4999999999999997E-3</v>
      </c>
      <c r="H226" s="16">
        <v>0.06</v>
      </c>
      <c r="Q226" s="10">
        <v>2</v>
      </c>
    </row>
    <row r="227" spans="1:17" x14ac:dyDescent="0.25">
      <c r="A227" s="13">
        <v>40057</v>
      </c>
      <c r="B227" s="6"/>
      <c r="F227" s="9">
        <v>1.7500000000000002E-2</v>
      </c>
      <c r="G227" s="3">
        <v>7.4999999999999997E-3</v>
      </c>
      <c r="H227" s="16">
        <v>0.06</v>
      </c>
      <c r="Q227" s="10">
        <v>2</v>
      </c>
    </row>
    <row r="228" spans="1:17" x14ac:dyDescent="0.25">
      <c r="A228" s="13">
        <v>40087</v>
      </c>
      <c r="B228" s="6"/>
      <c r="F228" s="9">
        <v>1.7500000000000002E-2</v>
      </c>
      <c r="G228" s="3">
        <v>7.4999999999999997E-3</v>
      </c>
      <c r="H228" s="16">
        <v>0.06</v>
      </c>
      <c r="Q228" s="10">
        <v>2</v>
      </c>
    </row>
    <row r="229" spans="1:17" x14ac:dyDescent="0.25">
      <c r="A229" s="13">
        <v>40118</v>
      </c>
      <c r="B229" s="6"/>
      <c r="F229" s="9">
        <v>1.7499999999999998E-2</v>
      </c>
      <c r="G229" s="3">
        <v>7.4999999999999997E-3</v>
      </c>
      <c r="H229" s="16">
        <v>0.06</v>
      </c>
      <c r="Q229" s="10">
        <v>2</v>
      </c>
    </row>
    <row r="230" spans="1:17" x14ac:dyDescent="0.25">
      <c r="A230" s="13">
        <v>40148</v>
      </c>
      <c r="B230" s="6"/>
      <c r="F230" s="9">
        <v>1.7500000000000002E-2</v>
      </c>
      <c r="G230" s="3">
        <v>7.4999999999999997E-3</v>
      </c>
      <c r="H230" s="16">
        <v>0.06</v>
      </c>
      <c r="Q230" s="10">
        <v>2</v>
      </c>
    </row>
    <row r="231" spans="1:17" x14ac:dyDescent="0.25">
      <c r="A231" s="13">
        <v>40179</v>
      </c>
      <c r="B231" s="6"/>
      <c r="F231" s="9">
        <v>1.7500000000000002E-2</v>
      </c>
      <c r="G231" s="3">
        <v>7.4999999999999997E-3</v>
      </c>
      <c r="H231" s="16">
        <v>0.06</v>
      </c>
      <c r="Q231" s="10">
        <v>2</v>
      </c>
    </row>
    <row r="232" spans="1:17" x14ac:dyDescent="0.25">
      <c r="A232" s="13">
        <v>40210</v>
      </c>
      <c r="B232" s="6"/>
      <c r="F232" s="9">
        <v>1.7500000000000002E-2</v>
      </c>
      <c r="G232" s="3">
        <v>7.4999999999999997E-3</v>
      </c>
      <c r="H232" s="16">
        <v>0.06</v>
      </c>
      <c r="Q232" s="10">
        <v>2</v>
      </c>
    </row>
    <row r="233" spans="1:17" x14ac:dyDescent="0.25">
      <c r="A233" s="13">
        <v>40238</v>
      </c>
      <c r="B233" s="6"/>
      <c r="F233" s="9">
        <v>1.7499999999999998E-2</v>
      </c>
      <c r="G233" s="3">
        <v>7.4999999999999997E-3</v>
      </c>
      <c r="H233" s="16">
        <v>0.06</v>
      </c>
      <c r="Q233" s="10">
        <v>2</v>
      </c>
    </row>
    <row r="234" spans="1:17" x14ac:dyDescent="0.25">
      <c r="A234" s="13">
        <v>40269</v>
      </c>
      <c r="B234" s="6"/>
      <c r="F234" s="9">
        <v>1.7500000000000002E-2</v>
      </c>
      <c r="G234" s="3">
        <v>7.4999999999999997E-3</v>
      </c>
      <c r="H234" s="16">
        <v>0.06</v>
      </c>
      <c r="Q234" s="10">
        <v>2</v>
      </c>
    </row>
    <row r="235" spans="1:17" x14ac:dyDescent="0.25">
      <c r="A235" s="13">
        <v>40299</v>
      </c>
      <c r="B235" s="6"/>
      <c r="F235" s="9">
        <v>1.7500000000000005E-2</v>
      </c>
      <c r="G235" s="3">
        <v>7.4999999999999997E-3</v>
      </c>
      <c r="H235" s="16">
        <v>0.06</v>
      </c>
      <c r="Q235" s="10">
        <v>2</v>
      </c>
    </row>
    <row r="236" spans="1:17" x14ac:dyDescent="0.25">
      <c r="A236" s="13">
        <v>40330</v>
      </c>
      <c r="B236" s="6"/>
      <c r="F236" s="9">
        <v>1.7500000000000002E-2</v>
      </c>
      <c r="G236" s="3">
        <v>7.4999999999999997E-3</v>
      </c>
      <c r="H236" s="16">
        <v>0.06</v>
      </c>
      <c r="Q236" s="10">
        <v>2</v>
      </c>
    </row>
    <row r="237" spans="1:17" x14ac:dyDescent="0.25">
      <c r="A237" s="13">
        <v>40360</v>
      </c>
      <c r="B237" s="6"/>
      <c r="F237" s="9">
        <v>1.2500000000000001E-2</v>
      </c>
      <c r="G237" s="3">
        <v>7.4999999999999997E-3</v>
      </c>
      <c r="H237" s="16">
        <v>0.06</v>
      </c>
      <c r="Q237" s="10">
        <v>2</v>
      </c>
    </row>
    <row r="238" spans="1:17" x14ac:dyDescent="0.25">
      <c r="A238" s="13">
        <v>40391</v>
      </c>
      <c r="B238" s="6"/>
      <c r="F238" s="9">
        <v>1.2500000000000001E-2</v>
      </c>
      <c r="G238" s="3">
        <v>7.4999999999999997E-3</v>
      </c>
      <c r="H238" s="16">
        <v>0.06</v>
      </c>
      <c r="Q238" s="10">
        <v>2</v>
      </c>
    </row>
    <row r="239" spans="1:17" x14ac:dyDescent="0.25">
      <c r="A239" s="13">
        <v>40422</v>
      </c>
      <c r="B239" s="6"/>
      <c r="F239" s="9">
        <v>1.2500000000000001E-2</v>
      </c>
      <c r="G239" s="3">
        <v>7.4999999999999997E-3</v>
      </c>
      <c r="H239" s="16">
        <v>0.06</v>
      </c>
      <c r="Q239" s="10">
        <v>2</v>
      </c>
    </row>
    <row r="240" spans="1:17" x14ac:dyDescent="0.25">
      <c r="A240" s="13">
        <v>40452</v>
      </c>
      <c r="B240" s="6"/>
      <c r="F240" s="9">
        <v>1.2500000000000001E-2</v>
      </c>
      <c r="G240" s="3">
        <v>7.4999999999999997E-3</v>
      </c>
      <c r="H240" s="16">
        <v>0.06</v>
      </c>
      <c r="Q240" s="10">
        <v>2</v>
      </c>
    </row>
    <row r="241" spans="1:17" x14ac:dyDescent="0.25">
      <c r="A241" s="13">
        <v>40483</v>
      </c>
      <c r="B241" s="6"/>
      <c r="F241" s="9">
        <v>1.2499999999999999E-2</v>
      </c>
      <c r="G241" s="3">
        <v>7.4999999999999997E-3</v>
      </c>
      <c r="H241" s="16">
        <v>0.06</v>
      </c>
      <c r="Q241" s="10">
        <v>2</v>
      </c>
    </row>
    <row r="242" spans="1:17" x14ac:dyDescent="0.25">
      <c r="A242" s="13">
        <v>40513</v>
      </c>
      <c r="B242" s="6"/>
      <c r="F242" s="9">
        <v>1.2500000000000001E-2</v>
      </c>
      <c r="G242" s="3">
        <v>7.4999999999999997E-3</v>
      </c>
      <c r="H242" s="16">
        <v>0.06</v>
      </c>
      <c r="Q242" s="10">
        <v>2</v>
      </c>
    </row>
    <row r="243" spans="1:17" x14ac:dyDescent="0.25">
      <c r="A243" s="13">
        <v>40544</v>
      </c>
      <c r="B243" s="6"/>
      <c r="F243" s="9">
        <v>1.2500000000000001E-2</v>
      </c>
      <c r="G243" s="3">
        <v>7.4999999999999997E-3</v>
      </c>
      <c r="H243" s="16">
        <v>0.06</v>
      </c>
      <c r="Q243" s="10">
        <v>2</v>
      </c>
    </row>
    <row r="244" spans="1:17" x14ac:dyDescent="0.25">
      <c r="A244" s="13">
        <v>40575</v>
      </c>
      <c r="B244" s="6"/>
      <c r="F244" s="9">
        <v>1.2500000000000002E-2</v>
      </c>
      <c r="G244" s="3">
        <v>7.4999999999999997E-3</v>
      </c>
      <c r="H244" s="16">
        <v>0.06</v>
      </c>
      <c r="Q244" s="10">
        <v>2</v>
      </c>
    </row>
    <row r="245" spans="1:17" x14ac:dyDescent="0.25">
      <c r="A245" s="13">
        <v>40603</v>
      </c>
      <c r="B245" s="6"/>
      <c r="F245" s="9">
        <v>1.2500000000000001E-2</v>
      </c>
      <c r="G245" s="3">
        <v>7.4999999999999997E-3</v>
      </c>
      <c r="H245" s="16">
        <v>0.06</v>
      </c>
      <c r="Q245" s="10">
        <v>2</v>
      </c>
    </row>
    <row r="246" spans="1:17" x14ac:dyDescent="0.25">
      <c r="A246" s="13">
        <v>40634</v>
      </c>
      <c r="B246" s="6"/>
      <c r="F246" s="9">
        <v>1.2500000000000001E-2</v>
      </c>
      <c r="G246" s="3">
        <v>7.4999999999999997E-3</v>
      </c>
      <c r="H246" s="16">
        <v>0.06</v>
      </c>
      <c r="Q246" s="10">
        <v>2</v>
      </c>
    </row>
    <row r="247" spans="1:17" x14ac:dyDescent="0.25">
      <c r="A247" s="13">
        <v>40664</v>
      </c>
      <c r="B247" s="6"/>
      <c r="F247" s="9">
        <v>1.2500000000000001E-2</v>
      </c>
      <c r="G247" s="3">
        <v>7.4999999999999997E-3</v>
      </c>
      <c r="H247" s="16">
        <v>0.06</v>
      </c>
      <c r="Q247" s="10">
        <v>2</v>
      </c>
    </row>
    <row r="248" spans="1:17" x14ac:dyDescent="0.25">
      <c r="A248" s="13">
        <v>40695</v>
      </c>
      <c r="B248" s="6"/>
      <c r="F248" s="9">
        <v>1.2500000000000001E-2</v>
      </c>
      <c r="G248" s="3">
        <v>7.4999999999999997E-3</v>
      </c>
      <c r="H248" s="16">
        <v>0.06</v>
      </c>
      <c r="Q248" s="10">
        <v>2</v>
      </c>
    </row>
    <row r="249" spans="1:17" x14ac:dyDescent="0.25">
      <c r="A249" s="13">
        <v>40725</v>
      </c>
      <c r="B249" s="6"/>
      <c r="F249" s="9">
        <v>1.2500000000000001E-2</v>
      </c>
      <c r="G249" s="3">
        <v>7.4999999999999997E-3</v>
      </c>
      <c r="H249" s="16">
        <v>0.06</v>
      </c>
      <c r="Q249" s="10">
        <v>2</v>
      </c>
    </row>
    <row r="250" spans="1:17" x14ac:dyDescent="0.25">
      <c r="A250" s="13">
        <v>40756</v>
      </c>
      <c r="B250" s="6"/>
      <c r="F250" s="9">
        <v>1.2500000000000001E-2</v>
      </c>
      <c r="G250" s="3">
        <v>7.4999999999999997E-3</v>
      </c>
      <c r="H250" s="16">
        <v>0.06</v>
      </c>
      <c r="Q250" s="10">
        <v>2</v>
      </c>
    </row>
    <row r="251" spans="1:17" x14ac:dyDescent="0.25">
      <c r="A251" s="13">
        <v>40787</v>
      </c>
      <c r="B251" s="6"/>
      <c r="F251" s="9">
        <v>1.2500000000000002E-2</v>
      </c>
      <c r="G251" s="3">
        <v>7.4999999999999997E-3</v>
      </c>
      <c r="H251" s="16">
        <v>0.06</v>
      </c>
      <c r="Q251" s="10">
        <v>2</v>
      </c>
    </row>
    <row r="252" spans="1:17" x14ac:dyDescent="0.25">
      <c r="A252" s="13">
        <v>40817</v>
      </c>
      <c r="B252" s="6"/>
      <c r="F252" s="9">
        <v>1.2500000000000001E-2</v>
      </c>
      <c r="G252" s="3">
        <v>7.4999999999999997E-3</v>
      </c>
      <c r="H252" s="16">
        <v>0.06</v>
      </c>
      <c r="Q252" s="10">
        <v>2</v>
      </c>
    </row>
    <row r="253" spans="1:17" x14ac:dyDescent="0.25">
      <c r="A253" s="13">
        <v>40848</v>
      </c>
      <c r="B253" s="6"/>
      <c r="F253" s="9">
        <v>1.2500000000000001E-2</v>
      </c>
      <c r="G253" s="3">
        <v>7.4999999999999997E-3</v>
      </c>
      <c r="H253" s="16">
        <v>0.06</v>
      </c>
      <c r="Q253" s="10">
        <v>2</v>
      </c>
    </row>
    <row r="254" spans="1:17" x14ac:dyDescent="0.25">
      <c r="A254" s="13">
        <v>40878</v>
      </c>
      <c r="B254" s="6"/>
      <c r="F254" s="9">
        <v>1.2499999999999999E-2</v>
      </c>
      <c r="G254" s="3">
        <v>0.01</v>
      </c>
      <c r="H254" s="16">
        <v>0.06</v>
      </c>
      <c r="Q254" s="10">
        <v>2</v>
      </c>
    </row>
    <row r="255" spans="1:17" x14ac:dyDescent="0.25">
      <c r="A255" s="13">
        <v>40909</v>
      </c>
      <c r="B255" s="6"/>
      <c r="F255" s="9">
        <v>0.01</v>
      </c>
      <c r="G255" s="3">
        <v>0.01</v>
      </c>
      <c r="H255" s="16">
        <v>0.06</v>
      </c>
      <c r="Q255" s="10">
        <v>2</v>
      </c>
    </row>
    <row r="256" spans="1:17" x14ac:dyDescent="0.25">
      <c r="A256" s="13">
        <v>40940</v>
      </c>
      <c r="B256" s="6"/>
      <c r="F256" s="9">
        <v>0.01</v>
      </c>
      <c r="G256" s="3">
        <v>0.01</v>
      </c>
      <c r="H256" s="16">
        <v>0.06</v>
      </c>
      <c r="Q256" s="10">
        <v>2</v>
      </c>
    </row>
    <row r="257" spans="1:17" x14ac:dyDescent="0.25">
      <c r="A257" s="13">
        <v>40969</v>
      </c>
      <c r="B257" s="6"/>
      <c r="F257" s="9">
        <v>1.0000000000000002E-2</v>
      </c>
      <c r="G257" s="3">
        <v>0.01</v>
      </c>
      <c r="H257" s="16">
        <v>0.06</v>
      </c>
      <c r="Q257" s="10">
        <v>2</v>
      </c>
    </row>
    <row r="258" spans="1:17" x14ac:dyDescent="0.25">
      <c r="A258" s="13">
        <v>41000</v>
      </c>
      <c r="B258" s="6"/>
      <c r="F258" s="9">
        <v>0.01</v>
      </c>
      <c r="G258" s="3">
        <v>0.01</v>
      </c>
      <c r="H258" s="16">
        <v>0.06</v>
      </c>
      <c r="Q258" s="10">
        <v>2</v>
      </c>
    </row>
    <row r="259" spans="1:17" x14ac:dyDescent="0.25">
      <c r="A259" s="13">
        <v>41030</v>
      </c>
      <c r="B259" s="6"/>
      <c r="F259" s="9">
        <v>0.01</v>
      </c>
      <c r="G259" s="3">
        <v>0.01</v>
      </c>
      <c r="H259" s="16">
        <v>0.06</v>
      </c>
      <c r="Q259" s="10">
        <v>2</v>
      </c>
    </row>
    <row r="260" spans="1:17" x14ac:dyDescent="0.25">
      <c r="A260" s="13">
        <v>41061</v>
      </c>
      <c r="B260" s="6"/>
      <c r="F260" s="9">
        <v>0.01</v>
      </c>
      <c r="G260" s="3">
        <v>0.01</v>
      </c>
      <c r="H260" s="16">
        <v>0.06</v>
      </c>
      <c r="Q260" s="10">
        <v>2</v>
      </c>
    </row>
    <row r="261" spans="1:17" x14ac:dyDescent="0.25">
      <c r="A261" s="13">
        <v>41091</v>
      </c>
      <c r="B261" s="6"/>
      <c r="F261" s="9">
        <v>0.01</v>
      </c>
      <c r="G261" s="3">
        <v>0.01</v>
      </c>
      <c r="H261" s="16">
        <v>0.06</v>
      </c>
      <c r="Q261" s="10">
        <v>2</v>
      </c>
    </row>
    <row r="262" spans="1:17" x14ac:dyDescent="0.25">
      <c r="A262" s="13">
        <v>41122</v>
      </c>
      <c r="B262" s="6"/>
      <c r="F262" s="9">
        <v>0.01</v>
      </c>
      <c r="G262" s="3">
        <v>0.01</v>
      </c>
      <c r="H262" s="16">
        <v>0.06</v>
      </c>
      <c r="Q262" s="10">
        <v>2</v>
      </c>
    </row>
    <row r="263" spans="1:17" x14ac:dyDescent="0.25">
      <c r="A263" s="13">
        <v>41153</v>
      </c>
      <c r="B263" s="6"/>
      <c r="F263" s="9">
        <v>0.01</v>
      </c>
      <c r="G263" s="3">
        <v>0.01</v>
      </c>
      <c r="H263" s="16">
        <v>0.06</v>
      </c>
      <c r="Q263" s="10">
        <v>2</v>
      </c>
    </row>
    <row r="264" spans="1:17" x14ac:dyDescent="0.25">
      <c r="A264" s="13">
        <v>41183</v>
      </c>
      <c r="B264" s="6"/>
      <c r="F264" s="9">
        <v>0.01</v>
      </c>
      <c r="G264" s="3">
        <v>0.01</v>
      </c>
      <c r="H264" s="16">
        <v>0.06</v>
      </c>
      <c r="Q264" s="10">
        <v>2</v>
      </c>
    </row>
    <row r="265" spans="1:17" x14ac:dyDescent="0.25">
      <c r="A265" s="13">
        <v>41214</v>
      </c>
      <c r="B265" s="6"/>
      <c r="F265" s="9">
        <v>0.01</v>
      </c>
      <c r="G265" s="3">
        <v>0.01</v>
      </c>
      <c r="H265" s="16">
        <v>0.06</v>
      </c>
      <c r="Q265" s="10">
        <v>2</v>
      </c>
    </row>
    <row r="266" spans="1:17" x14ac:dyDescent="0.25">
      <c r="A266" s="13">
        <v>41244</v>
      </c>
      <c r="B266" s="6"/>
      <c r="F266" s="9">
        <v>0.01</v>
      </c>
      <c r="G266" s="3">
        <v>0.01</v>
      </c>
      <c r="H266" s="16">
        <v>0.06</v>
      </c>
      <c r="Q266" s="10">
        <v>2</v>
      </c>
    </row>
    <row r="267" spans="1:17" x14ac:dyDescent="0.25">
      <c r="A267" s="13">
        <v>41275</v>
      </c>
      <c r="B267" s="6"/>
      <c r="F267" s="9">
        <v>7.4999999999999989E-3</v>
      </c>
      <c r="G267" s="3">
        <v>0.01</v>
      </c>
      <c r="H267" s="16">
        <v>0.06</v>
      </c>
      <c r="Q267" s="10">
        <v>2</v>
      </c>
    </row>
    <row r="268" spans="1:17" x14ac:dyDescent="0.25">
      <c r="A268" s="13">
        <v>41306</v>
      </c>
      <c r="B268" s="6"/>
      <c r="F268" s="9">
        <v>7.4999999999999989E-3</v>
      </c>
      <c r="G268" s="3">
        <v>0.01</v>
      </c>
      <c r="H268" s="16">
        <v>0.06</v>
      </c>
      <c r="Q268" s="10">
        <v>2</v>
      </c>
    </row>
    <row r="269" spans="1:17" x14ac:dyDescent="0.25">
      <c r="A269" s="13">
        <v>41334</v>
      </c>
      <c r="B269" s="6"/>
      <c r="F269" s="9">
        <v>7.5000000000000006E-3</v>
      </c>
      <c r="G269" s="3">
        <v>0.01</v>
      </c>
      <c r="H269" s="16">
        <v>0.06</v>
      </c>
      <c r="Q269" s="10">
        <v>3</v>
      </c>
    </row>
    <row r="270" spans="1:17" x14ac:dyDescent="0.25">
      <c r="A270" s="13">
        <v>41365</v>
      </c>
      <c r="B270" s="6"/>
      <c r="F270" s="9">
        <v>7.5000000000000006E-3</v>
      </c>
      <c r="G270" s="3">
        <v>0.01</v>
      </c>
      <c r="H270" s="16">
        <v>0.06</v>
      </c>
      <c r="Q270" s="10">
        <v>3</v>
      </c>
    </row>
    <row r="271" spans="1:17" x14ac:dyDescent="0.25">
      <c r="A271" s="13">
        <v>41395</v>
      </c>
      <c r="B271" s="6"/>
      <c r="F271" s="9">
        <v>7.5000000000000006E-3</v>
      </c>
      <c r="G271" s="3">
        <v>0.01</v>
      </c>
      <c r="H271" s="16">
        <v>0.06</v>
      </c>
      <c r="Q271" s="10">
        <v>3</v>
      </c>
    </row>
    <row r="272" spans="1:17" x14ac:dyDescent="0.25">
      <c r="A272" s="13">
        <v>41426</v>
      </c>
      <c r="B272" s="6"/>
      <c r="F272" s="9">
        <v>7.5000000000000006E-3</v>
      </c>
      <c r="G272" s="3">
        <v>0.01</v>
      </c>
      <c r="H272" s="16">
        <v>0.06</v>
      </c>
      <c r="Q272" s="10">
        <v>3</v>
      </c>
    </row>
    <row r="273" spans="1:17" x14ac:dyDescent="0.25">
      <c r="A273" s="13">
        <v>41456</v>
      </c>
      <c r="B273" s="6"/>
      <c r="F273" s="9">
        <v>7.4999999999999989E-3</v>
      </c>
      <c r="G273" s="3">
        <v>0.01</v>
      </c>
      <c r="H273" s="16">
        <v>0.06</v>
      </c>
      <c r="Q273" s="10">
        <v>3</v>
      </c>
    </row>
    <row r="274" spans="1:17" x14ac:dyDescent="0.25">
      <c r="A274" s="13">
        <v>41487</v>
      </c>
      <c r="B274" s="6"/>
      <c r="F274" s="9">
        <v>7.4999999999999997E-3</v>
      </c>
      <c r="G274" s="3">
        <v>0.01</v>
      </c>
      <c r="H274" s="16">
        <v>0.06</v>
      </c>
      <c r="Q274" s="10">
        <v>3</v>
      </c>
    </row>
    <row r="275" spans="1:17" x14ac:dyDescent="0.25">
      <c r="A275" s="13">
        <v>41518</v>
      </c>
      <c r="B275" s="6"/>
      <c r="F275" s="9">
        <v>7.4999999999999997E-3</v>
      </c>
      <c r="G275" s="3">
        <v>0.01</v>
      </c>
      <c r="H275" s="16">
        <v>0.06</v>
      </c>
      <c r="Q275" s="10">
        <v>3</v>
      </c>
    </row>
    <row r="276" spans="1:17" x14ac:dyDescent="0.25">
      <c r="A276" s="13">
        <v>41548</v>
      </c>
      <c r="B276" s="6"/>
      <c r="F276" s="9">
        <v>7.5000000000000006E-3</v>
      </c>
      <c r="G276" s="3">
        <v>0.01</v>
      </c>
      <c r="H276" s="16">
        <v>0.06</v>
      </c>
      <c r="Q276" s="10">
        <v>3</v>
      </c>
    </row>
    <row r="277" spans="1:17" x14ac:dyDescent="0.25">
      <c r="A277" s="13">
        <v>41579</v>
      </c>
      <c r="B277" s="6"/>
      <c r="F277" s="9">
        <v>7.4999999999999989E-3</v>
      </c>
      <c r="G277" s="3">
        <v>0.01</v>
      </c>
      <c r="H277" s="16">
        <v>0.06</v>
      </c>
      <c r="Q277" s="10">
        <v>3</v>
      </c>
    </row>
    <row r="278" spans="1:17" x14ac:dyDescent="0.25">
      <c r="A278" s="13">
        <v>41609</v>
      </c>
      <c r="B278" s="6"/>
      <c r="F278" s="9">
        <v>7.4999999999999997E-3</v>
      </c>
      <c r="G278" s="3">
        <v>0.01</v>
      </c>
      <c r="H278" s="16">
        <v>0.06</v>
      </c>
      <c r="Q278" s="10">
        <v>3</v>
      </c>
    </row>
    <row r="279" spans="1:17" x14ac:dyDescent="0.25">
      <c r="A279" s="13">
        <v>41640</v>
      </c>
      <c r="B279" s="6"/>
      <c r="F279" s="9">
        <v>7.4999999999999997E-3</v>
      </c>
      <c r="G279" s="3">
        <v>0.01</v>
      </c>
      <c r="H279" s="16">
        <v>0.06</v>
      </c>
      <c r="Q279" s="10">
        <v>3</v>
      </c>
    </row>
    <row r="280" spans="1:17" x14ac:dyDescent="0.25">
      <c r="A280" s="13">
        <v>41671</v>
      </c>
      <c r="B280" s="6"/>
      <c r="F280" s="9">
        <v>7.4999999999999989E-3</v>
      </c>
      <c r="G280" s="3">
        <v>0.01</v>
      </c>
      <c r="H280" s="16">
        <v>0.06</v>
      </c>
      <c r="Q280" s="10">
        <v>3</v>
      </c>
    </row>
    <row r="281" spans="1:17" x14ac:dyDescent="0.25">
      <c r="A281" s="13">
        <v>41699</v>
      </c>
      <c r="B281" s="6"/>
      <c r="F281" s="9">
        <v>7.4999999999999997E-3</v>
      </c>
      <c r="G281" s="3">
        <v>0.01</v>
      </c>
      <c r="H281" s="16">
        <v>0.06</v>
      </c>
      <c r="Q281" s="10">
        <v>3</v>
      </c>
    </row>
    <row r="282" spans="1:17" x14ac:dyDescent="0.25">
      <c r="A282" s="13">
        <v>41730</v>
      </c>
      <c r="B282" s="6"/>
      <c r="F282" s="9">
        <v>7.4999999999999997E-3</v>
      </c>
      <c r="G282" s="3">
        <v>0.01</v>
      </c>
      <c r="H282" s="16">
        <v>0.06</v>
      </c>
      <c r="Q282" s="10">
        <v>3</v>
      </c>
    </row>
    <row r="283" spans="1:17" x14ac:dyDescent="0.25">
      <c r="A283" s="13">
        <v>41760</v>
      </c>
      <c r="B283" s="6"/>
      <c r="F283" s="9">
        <v>7.4999999999999997E-3</v>
      </c>
      <c r="G283" s="3">
        <v>0.01</v>
      </c>
      <c r="H283" s="16">
        <v>0.06</v>
      </c>
      <c r="Q283" s="10">
        <v>3</v>
      </c>
    </row>
    <row r="284" spans="1:17" x14ac:dyDescent="0.25">
      <c r="A284" s="13">
        <v>41791</v>
      </c>
      <c r="B284" s="6"/>
      <c r="F284" s="9">
        <v>7.4999999999999989E-3</v>
      </c>
      <c r="G284" s="3">
        <v>0.01</v>
      </c>
      <c r="H284" s="16">
        <v>0.06</v>
      </c>
      <c r="Q284" s="10">
        <v>3</v>
      </c>
    </row>
    <row r="285" spans="1:17" x14ac:dyDescent="0.25">
      <c r="A285" s="13">
        <v>41821</v>
      </c>
      <c r="B285" s="6"/>
      <c r="F285" s="9">
        <v>7.4999999999999997E-3</v>
      </c>
      <c r="G285" s="3">
        <v>0.01</v>
      </c>
      <c r="H285" s="16">
        <v>0.06</v>
      </c>
      <c r="Q285" s="10">
        <v>3</v>
      </c>
    </row>
    <row r="286" spans="1:17" x14ac:dyDescent="0.25">
      <c r="A286" s="13">
        <v>41852</v>
      </c>
      <c r="B286" s="6"/>
      <c r="F286" s="9">
        <v>7.4999999999999997E-3</v>
      </c>
      <c r="G286" s="3">
        <v>0.01</v>
      </c>
      <c r="H286" s="16">
        <v>0.06</v>
      </c>
      <c r="Q286" s="10">
        <v>3</v>
      </c>
    </row>
    <row r="287" spans="1:17" x14ac:dyDescent="0.25">
      <c r="A287" s="13">
        <v>41883</v>
      </c>
      <c r="B287" s="6"/>
      <c r="F287" s="9">
        <v>7.4999999999999997E-3</v>
      </c>
      <c r="G287" s="3">
        <v>0.01</v>
      </c>
      <c r="H287" s="16">
        <v>0.06</v>
      </c>
      <c r="Q287" s="10">
        <v>3</v>
      </c>
    </row>
    <row r="288" spans="1:17" x14ac:dyDescent="0.25">
      <c r="A288" s="13">
        <v>41913</v>
      </c>
      <c r="B288" s="6"/>
      <c r="F288" s="9">
        <v>7.4999999999999989E-3</v>
      </c>
      <c r="G288" s="3">
        <v>0.01</v>
      </c>
      <c r="H288" s="16">
        <v>0.06</v>
      </c>
      <c r="Q288" s="10">
        <v>3</v>
      </c>
    </row>
    <row r="289" spans="1:17" x14ac:dyDescent="0.25">
      <c r="A289" s="13">
        <v>41944</v>
      </c>
      <c r="B289" s="6"/>
      <c r="F289" s="9">
        <v>7.4999999999999997E-3</v>
      </c>
      <c r="G289" s="3">
        <v>0.01</v>
      </c>
      <c r="H289" s="16">
        <v>0.06</v>
      </c>
      <c r="Q289" s="10">
        <v>3</v>
      </c>
    </row>
    <row r="290" spans="1:17" x14ac:dyDescent="0.25">
      <c r="A290" s="13">
        <v>41974</v>
      </c>
      <c r="B290" s="6"/>
      <c r="F290" s="9">
        <v>7.4999999999999989E-3</v>
      </c>
      <c r="G290" s="3">
        <v>0.01</v>
      </c>
      <c r="H290" s="16">
        <v>0.06</v>
      </c>
      <c r="Q290" s="10">
        <v>3</v>
      </c>
    </row>
    <row r="291" spans="1:17" x14ac:dyDescent="0.25">
      <c r="A291" s="13">
        <v>42005</v>
      </c>
      <c r="B291" s="6"/>
      <c r="F291" s="9">
        <v>7.4999999999999997E-3</v>
      </c>
      <c r="G291" s="3">
        <v>0.01</v>
      </c>
      <c r="H291" s="16">
        <v>0.06</v>
      </c>
      <c r="Q291" s="10">
        <v>3</v>
      </c>
    </row>
    <row r="292" spans="1:17" x14ac:dyDescent="0.25">
      <c r="A292" s="13">
        <v>42036</v>
      </c>
      <c r="B292" s="6"/>
      <c r="F292" s="9">
        <v>7.5000000000000006E-3</v>
      </c>
      <c r="G292" s="3">
        <v>0.01</v>
      </c>
      <c r="H292" s="16">
        <v>0.06</v>
      </c>
      <c r="Q292" s="10">
        <v>3</v>
      </c>
    </row>
    <row r="293" spans="1:17" x14ac:dyDescent="0.25">
      <c r="A293" s="13">
        <v>42064</v>
      </c>
      <c r="B293" s="6"/>
      <c r="F293" s="9">
        <v>7.4999999999999997E-3</v>
      </c>
      <c r="G293" s="3">
        <v>0.01</v>
      </c>
      <c r="H293" s="16">
        <v>0.06</v>
      </c>
      <c r="Q293" s="10">
        <v>3</v>
      </c>
    </row>
    <row r="294" spans="1:17" x14ac:dyDescent="0.25">
      <c r="A294" s="13">
        <v>42095</v>
      </c>
      <c r="B294" s="6"/>
      <c r="F294" s="9">
        <v>7.5000000000000006E-3</v>
      </c>
      <c r="G294" s="3">
        <v>0.01</v>
      </c>
      <c r="H294" s="16">
        <v>0.06</v>
      </c>
      <c r="Q294" s="10">
        <v>3</v>
      </c>
    </row>
    <row r="295" spans="1:17" x14ac:dyDescent="0.25">
      <c r="A295" s="13">
        <v>42125</v>
      </c>
      <c r="B295" s="6"/>
      <c r="F295" s="9">
        <v>7.4999999999999997E-3</v>
      </c>
      <c r="G295" s="3">
        <v>0.01</v>
      </c>
      <c r="H295" s="16">
        <v>0.06</v>
      </c>
      <c r="Q295" s="10">
        <v>3</v>
      </c>
    </row>
    <row r="296" spans="1:17" x14ac:dyDescent="0.25">
      <c r="A296" s="13">
        <v>42156</v>
      </c>
      <c r="B296" s="6"/>
      <c r="F296" s="9">
        <v>7.4999999999999997E-3</v>
      </c>
      <c r="G296" s="3">
        <v>0.01</v>
      </c>
      <c r="H296" s="16">
        <v>0.06</v>
      </c>
      <c r="Q296" s="10">
        <v>3</v>
      </c>
    </row>
    <row r="297" spans="1:17" x14ac:dyDescent="0.25">
      <c r="A297" s="13">
        <v>42186</v>
      </c>
      <c r="B297" s="6"/>
      <c r="F297" s="9">
        <v>7.4999999999999997E-3</v>
      </c>
      <c r="G297" s="3">
        <v>0.01</v>
      </c>
      <c r="H297" s="16">
        <v>0.06</v>
      </c>
      <c r="Q297" s="10">
        <v>3</v>
      </c>
    </row>
    <row r="298" spans="1:17" x14ac:dyDescent="0.25">
      <c r="A298" s="13">
        <v>42217</v>
      </c>
      <c r="B298" s="6"/>
      <c r="F298" s="9">
        <v>7.4999999999999997E-3</v>
      </c>
      <c r="G298" s="3">
        <v>0.01</v>
      </c>
      <c r="H298" s="16">
        <v>0.06</v>
      </c>
      <c r="Q298" s="10">
        <v>3</v>
      </c>
    </row>
    <row r="299" spans="1:17" x14ac:dyDescent="0.25">
      <c r="A299" s="13">
        <v>42248</v>
      </c>
      <c r="B299" s="6"/>
      <c r="F299" s="9">
        <v>7.4999999999999989E-3</v>
      </c>
      <c r="G299" s="3">
        <v>0.01</v>
      </c>
      <c r="H299" s="16">
        <v>0.06</v>
      </c>
      <c r="Q299" s="10">
        <v>3</v>
      </c>
    </row>
    <row r="300" spans="1:17" x14ac:dyDescent="0.25">
      <c r="A300" s="13">
        <v>42278</v>
      </c>
      <c r="B300" s="6"/>
      <c r="F300" s="9">
        <v>7.5000000000000006E-3</v>
      </c>
      <c r="G300" s="3">
        <v>0.01</v>
      </c>
      <c r="H300" s="16">
        <v>0.06</v>
      </c>
      <c r="Q300" s="10">
        <v>3</v>
      </c>
    </row>
    <row r="301" spans="1:17" x14ac:dyDescent="0.25">
      <c r="A301" s="13">
        <v>42309</v>
      </c>
      <c r="B301" s="6"/>
      <c r="F301" s="9">
        <v>7.5000000000000006E-3</v>
      </c>
      <c r="G301" s="3">
        <v>0.01</v>
      </c>
      <c r="H301" s="16">
        <v>0.06</v>
      </c>
      <c r="Q301" s="10">
        <v>3</v>
      </c>
    </row>
    <row r="302" spans="1:17" x14ac:dyDescent="0.25">
      <c r="A302" s="13">
        <v>42339</v>
      </c>
      <c r="B302" s="6"/>
      <c r="F302" s="9">
        <v>7.4999999999999989E-3</v>
      </c>
      <c r="G302" s="3">
        <v>0.01</v>
      </c>
      <c r="H302" s="16">
        <v>0.06</v>
      </c>
      <c r="Q302" s="10">
        <v>3</v>
      </c>
    </row>
    <row r="303" spans="1:17" x14ac:dyDescent="0.25">
      <c r="A303" s="13">
        <v>42370</v>
      </c>
      <c r="B303" s="6"/>
      <c r="F303" s="9">
        <v>1.7500000000000002E-2</v>
      </c>
      <c r="G303" s="3">
        <v>0.01</v>
      </c>
      <c r="H303" s="16">
        <v>0.06</v>
      </c>
      <c r="Q303" s="10">
        <v>3</v>
      </c>
    </row>
    <row r="304" spans="1:17" x14ac:dyDescent="0.25">
      <c r="A304" s="13">
        <v>42401</v>
      </c>
      <c r="B304" s="6"/>
      <c r="F304" s="9">
        <v>1.7500000000000002E-2</v>
      </c>
      <c r="G304" s="3">
        <v>0.01</v>
      </c>
      <c r="H304" s="16">
        <v>0.06</v>
      </c>
      <c r="Q304" s="10">
        <v>3</v>
      </c>
    </row>
    <row r="305" spans="1:17" x14ac:dyDescent="0.25">
      <c r="A305" s="13">
        <v>42430</v>
      </c>
      <c r="B305" s="6"/>
      <c r="F305" s="9">
        <v>1.7500000000000005E-2</v>
      </c>
      <c r="G305" s="3">
        <v>0.01</v>
      </c>
      <c r="H305" s="16">
        <v>0.06</v>
      </c>
      <c r="Q305" s="10">
        <v>3</v>
      </c>
    </row>
    <row r="306" spans="1:17" x14ac:dyDescent="0.25">
      <c r="A306" s="13">
        <v>42461</v>
      </c>
      <c r="B306" s="6"/>
      <c r="F306" s="9">
        <v>1.7500000000000002E-2</v>
      </c>
      <c r="G306" s="3">
        <v>0.01</v>
      </c>
      <c r="H306" s="16">
        <v>0.06</v>
      </c>
      <c r="Q306" s="10">
        <v>3</v>
      </c>
    </row>
    <row r="307" spans="1:17" x14ac:dyDescent="0.25">
      <c r="A307" s="13">
        <v>42491</v>
      </c>
      <c r="B307" s="6"/>
      <c r="F307" s="9">
        <v>1.7500000000000002E-2</v>
      </c>
      <c r="G307" s="3">
        <v>0.01</v>
      </c>
      <c r="H307" s="16">
        <v>0.06</v>
      </c>
      <c r="Q307" s="10">
        <v>3</v>
      </c>
    </row>
    <row r="308" spans="1:17" x14ac:dyDescent="0.25">
      <c r="A308" s="13">
        <v>42522</v>
      </c>
      <c r="B308" s="6"/>
      <c r="F308" s="9">
        <v>1.7500000000000002E-2</v>
      </c>
      <c r="G308" s="3">
        <v>0.01</v>
      </c>
      <c r="H308" s="16">
        <v>0.06</v>
      </c>
      <c r="Q308" s="10">
        <v>3</v>
      </c>
    </row>
    <row r="309" spans="1:17" x14ac:dyDescent="0.25">
      <c r="A309" s="13">
        <v>42552</v>
      </c>
      <c r="B309" s="6"/>
      <c r="F309" s="9">
        <v>1.7500000000000002E-2</v>
      </c>
      <c r="G309" s="3">
        <v>0.01</v>
      </c>
      <c r="H309" s="16">
        <v>0.06</v>
      </c>
      <c r="Q309" s="10">
        <v>3</v>
      </c>
    </row>
    <row r="310" spans="1:17" x14ac:dyDescent="0.25">
      <c r="A310" s="13">
        <v>42583</v>
      </c>
      <c r="B310" s="6"/>
      <c r="F310" s="9">
        <v>1.7500000000000002E-2</v>
      </c>
      <c r="G310" s="3">
        <v>0.01</v>
      </c>
      <c r="H310" s="16">
        <v>0.06</v>
      </c>
      <c r="Q310" s="10">
        <v>3</v>
      </c>
    </row>
    <row r="311" spans="1:17" x14ac:dyDescent="0.25">
      <c r="A311" s="13">
        <v>42614</v>
      </c>
      <c r="B311" s="6"/>
      <c r="F311" s="9">
        <v>1.7500000000000002E-2</v>
      </c>
      <c r="G311" s="3">
        <v>0.01</v>
      </c>
      <c r="H311" s="16">
        <v>0.06</v>
      </c>
      <c r="Q311" s="10">
        <v>3</v>
      </c>
    </row>
    <row r="312" spans="1:17" x14ac:dyDescent="0.25">
      <c r="A312" s="13">
        <v>42644</v>
      </c>
      <c r="B312" s="6"/>
      <c r="F312" s="9">
        <v>1.7500000000000002E-2</v>
      </c>
      <c r="G312" s="3">
        <v>0.01</v>
      </c>
      <c r="H312" s="16">
        <v>0.06</v>
      </c>
      <c r="Q312" s="10">
        <v>3</v>
      </c>
    </row>
    <row r="313" spans="1:17" x14ac:dyDescent="0.25">
      <c r="A313" s="13">
        <v>42675</v>
      </c>
      <c r="B313" s="6"/>
      <c r="F313" s="9">
        <v>1.7500000000000002E-2</v>
      </c>
      <c r="G313" s="3">
        <v>0.01</v>
      </c>
      <c r="H313" s="16">
        <v>0.06</v>
      </c>
      <c r="Q313" s="10">
        <v>3</v>
      </c>
    </row>
    <row r="314" spans="1:17" x14ac:dyDescent="0.25">
      <c r="A314" s="13">
        <v>42705</v>
      </c>
      <c r="B314" s="6"/>
      <c r="F314" s="9">
        <v>1.7500000000000002E-2</v>
      </c>
      <c r="G314" s="3">
        <v>0.01</v>
      </c>
      <c r="H314" s="16">
        <v>0.06</v>
      </c>
      <c r="Q314" s="10">
        <v>3</v>
      </c>
    </row>
    <row r="315" spans="1:17" x14ac:dyDescent="0.25">
      <c r="A315" s="13">
        <v>42736</v>
      </c>
      <c r="B315" s="6"/>
      <c r="F315" s="9">
        <v>1.7500000000000002E-2</v>
      </c>
      <c r="G315" s="3">
        <v>0.01</v>
      </c>
      <c r="H315" s="16">
        <v>0.06</v>
      </c>
      <c r="Q315" s="10">
        <v>3</v>
      </c>
    </row>
    <row r="316" spans="1:17" x14ac:dyDescent="0.25">
      <c r="A316" s="13">
        <v>42767</v>
      </c>
      <c r="B316" s="6"/>
      <c r="F316" s="9">
        <v>1.7500000000000002E-2</v>
      </c>
      <c r="G316" s="3">
        <v>0.01</v>
      </c>
      <c r="H316" s="16">
        <v>0.06</v>
      </c>
      <c r="Q316" s="10">
        <v>3</v>
      </c>
    </row>
    <row r="317" spans="1:17" x14ac:dyDescent="0.25">
      <c r="A317" s="13">
        <v>42795</v>
      </c>
      <c r="B317" s="6"/>
      <c r="F317" s="9">
        <v>1.7500000000000002E-2</v>
      </c>
      <c r="G317" s="3">
        <v>0.01</v>
      </c>
      <c r="H317" s="16">
        <v>0.06</v>
      </c>
      <c r="Q317" s="10">
        <v>3</v>
      </c>
    </row>
    <row r="318" spans="1:17" x14ac:dyDescent="0.25">
      <c r="A318" s="13">
        <v>42826</v>
      </c>
      <c r="B318" s="6"/>
      <c r="F318" s="9">
        <v>1.7500000000000002E-2</v>
      </c>
      <c r="G318" s="3">
        <v>0.01</v>
      </c>
      <c r="H318" s="16">
        <v>0.06</v>
      </c>
      <c r="Q318" s="10">
        <v>3</v>
      </c>
    </row>
    <row r="319" spans="1:17" x14ac:dyDescent="0.25">
      <c r="A319" s="13">
        <v>42856</v>
      </c>
      <c r="B319" s="6"/>
      <c r="F319" s="9">
        <v>1.7150000000000002E-2</v>
      </c>
      <c r="G319" s="3">
        <v>0.01</v>
      </c>
      <c r="H319" s="16">
        <v>0.06</v>
      </c>
      <c r="Q319" s="10">
        <v>3</v>
      </c>
    </row>
    <row r="320" spans="1:17" x14ac:dyDescent="0.25">
      <c r="A320" s="13">
        <v>42887</v>
      </c>
      <c r="B320" s="6"/>
      <c r="F320" s="9">
        <v>1.7150000000000002E-2</v>
      </c>
      <c r="G320" s="3">
        <v>0.01</v>
      </c>
      <c r="H320" s="16">
        <v>0.06</v>
      </c>
      <c r="Q320" s="10">
        <v>3</v>
      </c>
    </row>
    <row r="321" spans="1:17" x14ac:dyDescent="0.25">
      <c r="A321" s="13">
        <v>42917</v>
      </c>
      <c r="B321" s="6"/>
      <c r="F321" s="9">
        <v>1.7150000000000002E-2</v>
      </c>
      <c r="G321" s="3">
        <v>0.01</v>
      </c>
      <c r="H321" s="16">
        <v>0.06</v>
      </c>
      <c r="Q321" s="10">
        <v>3</v>
      </c>
    </row>
    <row r="322" spans="1:17" x14ac:dyDescent="0.25">
      <c r="A322" s="13">
        <v>42948</v>
      </c>
      <c r="B322" s="6"/>
      <c r="F322" s="9">
        <v>1.7150000000000002E-2</v>
      </c>
      <c r="G322" s="3">
        <v>0.01</v>
      </c>
      <c r="H322" s="16">
        <v>0.06</v>
      </c>
      <c r="Q322" s="10">
        <v>3</v>
      </c>
    </row>
    <row r="323" spans="1:17" x14ac:dyDescent="0.25">
      <c r="A323" s="13">
        <v>42979</v>
      </c>
      <c r="B323" s="6"/>
      <c r="F323" s="9">
        <v>1.7149999999999999E-2</v>
      </c>
      <c r="G323" s="3">
        <v>0.01</v>
      </c>
      <c r="H323" s="16">
        <v>0.06</v>
      </c>
      <c r="Q323" s="10">
        <v>3</v>
      </c>
    </row>
    <row r="324" spans="1:17" x14ac:dyDescent="0.25">
      <c r="A324" s="13">
        <v>43009</v>
      </c>
      <c r="B324" s="6"/>
      <c r="F324" s="9">
        <v>1.7150000000000002E-2</v>
      </c>
      <c r="G324" s="3">
        <v>0.01</v>
      </c>
      <c r="H324" s="16">
        <v>0.06</v>
      </c>
      <c r="Q324" s="10">
        <v>3</v>
      </c>
    </row>
    <row r="325" spans="1:17" x14ac:dyDescent="0.25">
      <c r="A325" s="13">
        <v>43040</v>
      </c>
      <c r="B325" s="6"/>
      <c r="F325" s="9">
        <v>1.7150000000000002E-2</v>
      </c>
      <c r="G325" s="3">
        <v>0.01</v>
      </c>
      <c r="H325" s="16">
        <v>0.06</v>
      </c>
      <c r="Q325" s="10">
        <v>3</v>
      </c>
    </row>
    <row r="326" spans="1:17" x14ac:dyDescent="0.25">
      <c r="A326" s="13">
        <v>43070</v>
      </c>
      <c r="B326" s="6"/>
      <c r="F326" s="9">
        <v>1.7150000000000002E-2</v>
      </c>
      <c r="G326" s="3">
        <v>0.01</v>
      </c>
      <c r="H326" s="16">
        <v>0.06</v>
      </c>
      <c r="Q326" s="10">
        <v>3</v>
      </c>
    </row>
    <row r="327" spans="1:17" x14ac:dyDescent="0.25">
      <c r="A327" s="13">
        <v>43101</v>
      </c>
      <c r="B327" s="6"/>
      <c r="F327" s="9">
        <v>1.7150000000000006E-2</v>
      </c>
      <c r="G327" s="3">
        <v>0.01</v>
      </c>
      <c r="H327" s="16">
        <v>0.06</v>
      </c>
      <c r="Q327" s="10">
        <v>3</v>
      </c>
    </row>
    <row r="328" spans="1:17" x14ac:dyDescent="0.25">
      <c r="A328" s="13">
        <v>43132</v>
      </c>
      <c r="B328" s="6"/>
      <c r="F328" s="9">
        <v>1.7150000000000002E-2</v>
      </c>
      <c r="G328" s="3">
        <v>0.01</v>
      </c>
      <c r="H328" s="16">
        <v>0.06</v>
      </c>
      <c r="Q328" s="10">
        <v>3</v>
      </c>
    </row>
    <row r="329" spans="1:17" x14ac:dyDescent="0.25">
      <c r="A329" s="13">
        <v>43160</v>
      </c>
      <c r="B329" s="6"/>
      <c r="F329" s="9">
        <v>1.7149999999999999E-2</v>
      </c>
      <c r="G329" s="3">
        <v>0.01</v>
      </c>
      <c r="H329" s="16">
        <v>0.06</v>
      </c>
      <c r="Q329" s="10">
        <v>3</v>
      </c>
    </row>
    <row r="330" spans="1:17" x14ac:dyDescent="0.25">
      <c r="A330" s="13">
        <v>43191</v>
      </c>
      <c r="B330" s="6"/>
      <c r="F330" s="9">
        <v>1.7149999999999999E-2</v>
      </c>
      <c r="G330" s="3">
        <v>0.01</v>
      </c>
      <c r="H330" s="16">
        <v>0.06</v>
      </c>
      <c r="Q330" s="10">
        <v>3</v>
      </c>
    </row>
    <row r="331" spans="1:17" x14ac:dyDescent="0.25">
      <c r="A331" s="13">
        <v>43221</v>
      </c>
      <c r="B331" s="6"/>
      <c r="F331" s="9">
        <v>1.7237499999999999E-2</v>
      </c>
      <c r="G331" s="3">
        <v>0.01</v>
      </c>
      <c r="H331" s="16">
        <v>0.06</v>
      </c>
      <c r="Q331" s="10">
        <v>3</v>
      </c>
    </row>
    <row r="332" spans="1:17" x14ac:dyDescent="0.25">
      <c r="A332" s="13">
        <v>43252</v>
      </c>
      <c r="B332" s="6"/>
      <c r="F332" s="9">
        <v>1.7237500000000003E-2</v>
      </c>
      <c r="G332" s="3">
        <v>0.01</v>
      </c>
      <c r="H332" s="16">
        <v>0.06</v>
      </c>
      <c r="Q332" s="10">
        <v>3</v>
      </c>
    </row>
    <row r="333" spans="1:17" x14ac:dyDescent="0.25">
      <c r="A333" s="13">
        <v>43282</v>
      </c>
      <c r="B333" s="6"/>
      <c r="F333" s="9">
        <v>1.7237500000000003E-2</v>
      </c>
      <c r="G333" s="3">
        <v>0.01</v>
      </c>
      <c r="H333" s="16">
        <v>0.06</v>
      </c>
      <c r="Q333" s="10">
        <v>3</v>
      </c>
    </row>
    <row r="334" spans="1:17" x14ac:dyDescent="0.25">
      <c r="A334" s="13">
        <v>43313</v>
      </c>
      <c r="B334" s="6"/>
      <c r="F334" s="9">
        <v>1.7237500000000003E-2</v>
      </c>
      <c r="G334" s="3">
        <v>0.01</v>
      </c>
      <c r="H334" s="16">
        <v>0.06</v>
      </c>
      <c r="Q334" s="10">
        <v>3</v>
      </c>
    </row>
    <row r="335" spans="1:17" x14ac:dyDescent="0.25">
      <c r="A335" s="13">
        <v>43344</v>
      </c>
      <c r="B335" s="6"/>
      <c r="F335" s="9">
        <v>1.7237500000000003E-2</v>
      </c>
      <c r="G335" s="3">
        <v>0.01</v>
      </c>
      <c r="H335" s="16">
        <v>0.06</v>
      </c>
      <c r="Q335" s="10">
        <v>3</v>
      </c>
    </row>
    <row r="336" spans="1:17" x14ac:dyDescent="0.25">
      <c r="A336" s="13">
        <v>43374</v>
      </c>
      <c r="B336" s="6"/>
      <c r="F336" s="9">
        <v>1.7237500000000003E-2</v>
      </c>
      <c r="G336" s="3">
        <v>0.01</v>
      </c>
      <c r="H336" s="16">
        <v>0.06</v>
      </c>
      <c r="Q336" s="10">
        <v>3</v>
      </c>
    </row>
    <row r="337" spans="1:17" x14ac:dyDescent="0.25">
      <c r="A337" s="13">
        <v>43405</v>
      </c>
      <c r="B337" s="6"/>
      <c r="F337" s="9">
        <v>1.7237500000000003E-2</v>
      </c>
      <c r="G337" s="3">
        <v>0.01</v>
      </c>
      <c r="H337" s="16">
        <v>0.06</v>
      </c>
      <c r="Q337" s="10">
        <v>3</v>
      </c>
    </row>
    <row r="338" spans="1:17" x14ac:dyDescent="0.25">
      <c r="A338" s="13">
        <v>43435</v>
      </c>
      <c r="B338" s="6"/>
      <c r="F338" s="9">
        <v>1.7237500000000003E-2</v>
      </c>
      <c r="G338" s="3">
        <v>0.01</v>
      </c>
      <c r="H338" s="16">
        <v>0.06</v>
      </c>
      <c r="Q338" s="10">
        <v>3</v>
      </c>
    </row>
    <row r="339" spans="1:17" x14ac:dyDescent="0.25">
      <c r="A339" s="13">
        <v>43466</v>
      </c>
      <c r="B339" s="6"/>
      <c r="F339" s="9">
        <v>1.7237500000000003E-2</v>
      </c>
      <c r="G339" s="3">
        <v>0.01</v>
      </c>
      <c r="H339" s="16">
        <v>0.06</v>
      </c>
      <c r="Q339" s="10">
        <v>3</v>
      </c>
    </row>
    <row r="340" spans="1:17" x14ac:dyDescent="0.25">
      <c r="A340" s="13">
        <v>43497</v>
      </c>
      <c r="B340" s="6"/>
      <c r="F340" s="9">
        <v>1.7237500000000003E-2</v>
      </c>
      <c r="G340" s="3">
        <v>0.01</v>
      </c>
      <c r="H340" s="16">
        <v>0.06</v>
      </c>
      <c r="Q340" s="10">
        <v>3</v>
      </c>
    </row>
    <row r="341" spans="1:17" x14ac:dyDescent="0.25">
      <c r="A341" s="13">
        <v>43525</v>
      </c>
      <c r="B341" s="6"/>
      <c r="F341" s="9">
        <v>1.7237500000000003E-2</v>
      </c>
      <c r="G341" s="3">
        <v>0.01</v>
      </c>
      <c r="H341" s="16">
        <v>0.06</v>
      </c>
      <c r="Q341" s="10">
        <v>3</v>
      </c>
    </row>
    <row r="342" spans="1:17" x14ac:dyDescent="0.25">
      <c r="A342" s="13">
        <v>43556</v>
      </c>
      <c r="B342" s="6"/>
      <c r="F342" s="9">
        <v>1.7237500000000003E-2</v>
      </c>
      <c r="G342" s="3">
        <v>0.01</v>
      </c>
      <c r="H342" s="16">
        <v>0.06</v>
      </c>
      <c r="Q342" s="10">
        <v>3</v>
      </c>
    </row>
    <row r="343" spans="1:17" x14ac:dyDescent="0.25">
      <c r="A343" s="13">
        <v>43586</v>
      </c>
      <c r="B343" s="6"/>
      <c r="F343" s="9">
        <v>1.7237500000000003E-2</v>
      </c>
      <c r="G343" s="3">
        <v>0.01</v>
      </c>
      <c r="H343" s="16">
        <v>0.06</v>
      </c>
      <c r="Q343" s="10">
        <v>3</v>
      </c>
    </row>
    <row r="344" spans="1:17" x14ac:dyDescent="0.25">
      <c r="A344" s="13">
        <v>43617</v>
      </c>
      <c r="B344" s="6"/>
      <c r="F344" s="9">
        <v>1.7237500000000003E-2</v>
      </c>
      <c r="G344" s="3">
        <v>0.01</v>
      </c>
      <c r="H344" s="16">
        <v>0.06</v>
      </c>
      <c r="Q344" s="10">
        <v>3</v>
      </c>
    </row>
    <row r="345" spans="1:17" x14ac:dyDescent="0.25">
      <c r="A345" s="13">
        <v>43647</v>
      </c>
      <c r="B345" s="6"/>
      <c r="F345" s="9">
        <v>1.7237500000000003E-2</v>
      </c>
      <c r="G345" s="3">
        <v>0.01</v>
      </c>
      <c r="H345" s="16">
        <v>0.06</v>
      </c>
      <c r="Q345" s="10">
        <v>3</v>
      </c>
    </row>
    <row r="346" spans="1:17" x14ac:dyDescent="0.25">
      <c r="A346" s="13">
        <v>43678</v>
      </c>
      <c r="B346" s="6"/>
      <c r="F346" s="9">
        <v>1.7237500000000003E-2</v>
      </c>
      <c r="G346" s="3">
        <v>0.01</v>
      </c>
      <c r="H346" s="16">
        <v>0.06</v>
      </c>
      <c r="Q346" s="10">
        <v>3</v>
      </c>
    </row>
    <row r="347" spans="1:17" x14ac:dyDescent="0.25">
      <c r="A347" s="13">
        <v>43709</v>
      </c>
      <c r="B347" s="6"/>
      <c r="F347" s="9">
        <v>1.7237500000000003E-2</v>
      </c>
      <c r="G347" s="3">
        <v>0.01</v>
      </c>
      <c r="H347" s="16">
        <v>0.06</v>
      </c>
      <c r="Q347" s="10">
        <v>3</v>
      </c>
    </row>
    <row r="348" spans="1:17" x14ac:dyDescent="0.25">
      <c r="A348" s="13">
        <v>43739</v>
      </c>
      <c r="B348" s="6"/>
      <c r="F348" s="9">
        <v>1.7237500000000003E-2</v>
      </c>
      <c r="G348" s="3">
        <v>0.01</v>
      </c>
      <c r="H348" s="16">
        <v>0.06</v>
      </c>
      <c r="Q348" s="10">
        <v>3</v>
      </c>
    </row>
    <row r="349" spans="1:17" x14ac:dyDescent="0.25">
      <c r="A349" s="13">
        <v>43770</v>
      </c>
      <c r="B349" s="6"/>
      <c r="F349" s="9">
        <v>1.7237500000000003E-2</v>
      </c>
      <c r="G349" s="3">
        <v>0.01</v>
      </c>
      <c r="H349" s="16">
        <v>0.06</v>
      </c>
      <c r="Q349" s="10">
        <v>3</v>
      </c>
    </row>
    <row r="350" spans="1:17" x14ac:dyDescent="0.25">
      <c r="A350" s="13">
        <v>43800</v>
      </c>
      <c r="B350" s="6"/>
      <c r="F350" s="9">
        <v>1.7237500000000003E-2</v>
      </c>
      <c r="G350" s="3">
        <v>0.01</v>
      </c>
      <c r="H350" s="16">
        <v>0.06</v>
      </c>
      <c r="Q350" s="10">
        <v>3</v>
      </c>
    </row>
    <row r="351" spans="1:17" x14ac:dyDescent="0.25">
      <c r="A351" s="13">
        <v>43831</v>
      </c>
      <c r="B351" s="6"/>
      <c r="F351" s="9">
        <v>1.7237500000000003E-2</v>
      </c>
      <c r="G351" s="3">
        <v>0.01</v>
      </c>
      <c r="H351" s="16">
        <v>0.06</v>
      </c>
      <c r="Q351" s="10">
        <v>3</v>
      </c>
    </row>
    <row r="352" spans="1:17" x14ac:dyDescent="0.25">
      <c r="A352" s="13">
        <v>43862</v>
      </c>
      <c r="B352" s="6"/>
      <c r="F352" s="9">
        <v>1.7237500000000003E-2</v>
      </c>
      <c r="G352" s="3">
        <v>0.01</v>
      </c>
      <c r="H352" s="16">
        <v>0.06</v>
      </c>
      <c r="Q352" s="10">
        <v>3</v>
      </c>
    </row>
    <row r="353" spans="1:17" x14ac:dyDescent="0.25">
      <c r="A353" s="13">
        <v>43891</v>
      </c>
      <c r="F353" s="9">
        <v>1.7237500000000003E-2</v>
      </c>
      <c r="G353" s="3">
        <v>0.01</v>
      </c>
      <c r="H353" s="16">
        <v>0.06</v>
      </c>
      <c r="Q353" s="10">
        <v>3</v>
      </c>
    </row>
    <row r="354" spans="1:17" x14ac:dyDescent="0.25">
      <c r="A354" s="13">
        <v>43922</v>
      </c>
      <c r="F354" s="9">
        <v>1.7237500000000003E-2</v>
      </c>
      <c r="G354" s="3">
        <v>0.01</v>
      </c>
      <c r="H354" s="16">
        <v>0.06</v>
      </c>
      <c r="Q354" s="10">
        <v>3</v>
      </c>
    </row>
    <row r="355" spans="1:17" x14ac:dyDescent="0.25">
      <c r="A355" s="13">
        <v>43952</v>
      </c>
      <c r="F355" s="9">
        <v>1.7237500000000003E-2</v>
      </c>
      <c r="G355" s="3">
        <v>0.01</v>
      </c>
      <c r="H355" s="16">
        <v>0.06</v>
      </c>
      <c r="Q355" s="10">
        <v>3</v>
      </c>
    </row>
    <row r="356" spans="1:17" x14ac:dyDescent="0.25">
      <c r="A356" s="13">
        <v>43983</v>
      </c>
      <c r="F356" s="9">
        <v>1.7237500000000003E-2</v>
      </c>
      <c r="G356" s="3">
        <v>0.01</v>
      </c>
      <c r="H356" s="16">
        <v>0.06</v>
      </c>
      <c r="Q356" s="10">
        <v>3</v>
      </c>
    </row>
    <row r="357" spans="1:17" x14ac:dyDescent="0.25">
      <c r="A357" s="13">
        <v>44013</v>
      </c>
      <c r="F357" s="9"/>
      <c r="H357" s="16"/>
      <c r="Q357" s="10"/>
    </row>
    <row r="358" spans="1:17" x14ac:dyDescent="0.25">
      <c r="A358" s="13">
        <v>44044</v>
      </c>
      <c r="F358" s="9"/>
      <c r="H358" s="16"/>
      <c r="Q358" s="10"/>
    </row>
    <row r="359" spans="1:17" x14ac:dyDescent="0.25">
      <c r="A359" s="13">
        <v>44075</v>
      </c>
      <c r="F359" s="9"/>
      <c r="H359" s="16"/>
      <c r="Q359" s="10"/>
    </row>
    <row r="360" spans="1:17" x14ac:dyDescent="0.25">
      <c r="A360" s="13">
        <v>44105</v>
      </c>
      <c r="F360" s="9"/>
      <c r="H360" s="16"/>
      <c r="Q360" s="10"/>
    </row>
    <row r="361" spans="1:17" x14ac:dyDescent="0.25">
      <c r="A361" s="13">
        <v>44136</v>
      </c>
      <c r="F361" s="9"/>
      <c r="H361" s="16"/>
      <c r="Q361" s="10"/>
    </row>
    <row r="362" spans="1:17" x14ac:dyDescent="0.25">
      <c r="A362" s="13">
        <v>44166</v>
      </c>
      <c r="F362" s="9"/>
      <c r="H362" s="16"/>
      <c r="Q362" s="10"/>
    </row>
    <row r="363" spans="1:17" x14ac:dyDescent="0.25">
      <c r="A363" s="13">
        <v>44197</v>
      </c>
      <c r="F363" s="9"/>
      <c r="H363" s="16"/>
      <c r="Q363" s="10"/>
    </row>
    <row r="364" spans="1:17" x14ac:dyDescent="0.25">
      <c r="A364" s="13">
        <v>44228</v>
      </c>
      <c r="F364" s="9"/>
      <c r="H364" s="16"/>
      <c r="Q364" s="10"/>
    </row>
    <row r="365" spans="1:17" x14ac:dyDescent="0.25">
      <c r="A365" s="13">
        <v>44256</v>
      </c>
      <c r="F365" s="9"/>
      <c r="H365" s="16"/>
      <c r="Q365" s="10"/>
    </row>
    <row r="366" spans="1:17" x14ac:dyDescent="0.25">
      <c r="A366" s="13">
        <v>44287</v>
      </c>
      <c r="F366" s="9"/>
      <c r="H366" s="16"/>
      <c r="Q366" s="10"/>
    </row>
    <row r="367" spans="1:17" x14ac:dyDescent="0.25">
      <c r="A367" s="13">
        <v>44317</v>
      </c>
      <c r="F367" s="9"/>
      <c r="H367" s="16"/>
      <c r="Q367" s="10"/>
    </row>
    <row r="368" spans="1:17" x14ac:dyDescent="0.25">
      <c r="A368" s="13">
        <v>44348</v>
      </c>
      <c r="F368" s="9"/>
      <c r="H368" s="16"/>
      <c r="Q368" s="10"/>
    </row>
    <row r="369" spans="1:17" x14ac:dyDescent="0.25">
      <c r="A369" s="13">
        <v>44378</v>
      </c>
      <c r="F369" s="9"/>
      <c r="H369" s="16"/>
      <c r="Q369" s="10"/>
    </row>
    <row r="370" spans="1:17" x14ac:dyDescent="0.25">
      <c r="A370" s="13">
        <v>44409</v>
      </c>
      <c r="F370" s="9"/>
      <c r="H370" s="16"/>
      <c r="Q370" s="10"/>
    </row>
    <row r="371" spans="1:17" x14ac:dyDescent="0.25">
      <c r="A371" s="13">
        <v>44440</v>
      </c>
      <c r="F371" s="9"/>
      <c r="H371" s="16"/>
      <c r="Q371" s="10"/>
    </row>
    <row r="372" spans="1:17" x14ac:dyDescent="0.25">
      <c r="A372" s="13">
        <v>44470</v>
      </c>
      <c r="F372" s="9"/>
      <c r="H372" s="16"/>
      <c r="Q372" s="10"/>
    </row>
    <row r="373" spans="1:17" x14ac:dyDescent="0.25">
      <c r="A373" s="13">
        <v>44501</v>
      </c>
      <c r="F373" s="9"/>
      <c r="H373" s="16"/>
      <c r="Q373" s="10"/>
    </row>
    <row r="374" spans="1:17" x14ac:dyDescent="0.25">
      <c r="F374" s="9"/>
      <c r="H374" s="16"/>
      <c r="Q374" s="10"/>
    </row>
    <row r="375" spans="1:17" x14ac:dyDescent="0.25">
      <c r="F375" s="9"/>
      <c r="H375" s="16"/>
      <c r="Q375" s="10"/>
    </row>
    <row r="376" spans="1:17" x14ac:dyDescent="0.25">
      <c r="F376" s="9"/>
      <c r="H376" s="16"/>
      <c r="Q376" s="10"/>
    </row>
    <row r="377" spans="1:17" x14ac:dyDescent="0.25">
      <c r="F377" s="9"/>
      <c r="H377" s="16"/>
      <c r="Q377" s="10"/>
    </row>
    <row r="378" spans="1:17" x14ac:dyDescent="0.25">
      <c r="F378" s="9"/>
      <c r="H378" s="16"/>
    </row>
    <row r="379" spans="1:17" x14ac:dyDescent="0.25">
      <c r="F379" s="9"/>
      <c r="H379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P99"/>
  <sheetViews>
    <sheetView showGridLines="0" zoomScaleNormal="100" workbookViewId="0">
      <pane xSplit="3" ySplit="5" topLeftCell="K6" activePane="bottomRight" state="frozen"/>
      <selection pane="topRight" activeCell="C1" sqref="C1"/>
      <selection pane="bottomLeft" activeCell="A6" sqref="A6"/>
      <selection pane="bottomRight" activeCell="B86" sqref="B86"/>
    </sheetView>
  </sheetViews>
  <sheetFormatPr defaultColWidth="8.42578125" defaultRowHeight="15" x14ac:dyDescent="0.25"/>
  <cols>
    <col min="1" max="1" width="8.42578125" style="20"/>
    <col min="2" max="2" width="28.42578125" style="20" customWidth="1"/>
    <col min="3" max="3" width="73.42578125" style="20" customWidth="1"/>
    <col min="4" max="4" width="14.140625" style="20" bestFit="1" customWidth="1"/>
    <col min="5" max="6" width="13.7109375" style="20" bestFit="1" customWidth="1"/>
    <col min="7" max="7" width="17.7109375" style="20" customWidth="1"/>
    <col min="8" max="8" width="17.42578125" style="20" customWidth="1"/>
    <col min="9" max="9" width="14.42578125" style="20" customWidth="1"/>
    <col min="10" max="10" width="9.7109375" style="20" bestFit="1" customWidth="1"/>
    <col min="11" max="11" width="9.140625" style="20" bestFit="1" customWidth="1"/>
    <col min="12" max="12" width="9.7109375" style="20" bestFit="1" customWidth="1"/>
    <col min="13" max="16384" width="8.42578125" style="20"/>
  </cols>
  <sheetData>
    <row r="1" spans="1:16" customFormat="1" ht="25.5" x14ac:dyDescent="0.25">
      <c r="A1" s="23" t="s">
        <v>106</v>
      </c>
    </row>
    <row r="2" spans="1:16" customFormat="1" ht="67.5" x14ac:dyDescent="0.25">
      <c r="A2" s="24" t="s">
        <v>241</v>
      </c>
    </row>
    <row r="3" spans="1:16" customFormat="1" x14ac:dyDescent="0.25">
      <c r="A3" s="17" t="s">
        <v>107</v>
      </c>
    </row>
    <row r="4" spans="1:16" customFormat="1" x14ac:dyDescent="0.25">
      <c r="A4" s="21"/>
      <c r="B4" s="22"/>
      <c r="C4" s="22"/>
      <c r="D4" s="25" t="s">
        <v>108</v>
      </c>
      <c r="E4" s="25" t="s">
        <v>109</v>
      </c>
      <c r="F4" s="25" t="s">
        <v>110</v>
      </c>
      <c r="G4" s="25" t="s">
        <v>111</v>
      </c>
      <c r="H4" s="25" t="s">
        <v>112</v>
      </c>
      <c r="I4" s="25" t="s">
        <v>113</v>
      </c>
      <c r="J4" s="25" t="s">
        <v>114</v>
      </c>
      <c r="K4" s="25" t="s">
        <v>231</v>
      </c>
      <c r="L4" s="25" t="s">
        <v>232</v>
      </c>
      <c r="M4" s="25" t="s">
        <v>233</v>
      </c>
      <c r="N4" s="25" t="s">
        <v>237</v>
      </c>
      <c r="O4" s="25" t="s">
        <v>242</v>
      </c>
      <c r="P4" s="26" t="s">
        <v>243</v>
      </c>
    </row>
    <row r="5" spans="1:16" customFormat="1" ht="22.5" x14ac:dyDescent="0.25">
      <c r="A5" s="27" t="s">
        <v>238</v>
      </c>
      <c r="B5" s="27" t="s">
        <v>115</v>
      </c>
      <c r="C5" s="27" t="s">
        <v>116</v>
      </c>
      <c r="D5" s="25" t="s">
        <v>117</v>
      </c>
      <c r="E5" s="25" t="s">
        <v>117</v>
      </c>
      <c r="F5" s="25" t="s">
        <v>117</v>
      </c>
      <c r="G5" s="25" t="s">
        <v>117</v>
      </c>
      <c r="H5" s="25" t="s">
        <v>117</v>
      </c>
      <c r="I5" s="25" t="s">
        <v>117</v>
      </c>
      <c r="J5" s="25" t="s">
        <v>117</v>
      </c>
      <c r="K5" s="25" t="s">
        <v>117</v>
      </c>
      <c r="L5" s="25" t="s">
        <v>117</v>
      </c>
      <c r="M5" s="25" t="s">
        <v>117</v>
      </c>
      <c r="N5" s="25" t="s">
        <v>117</v>
      </c>
      <c r="O5" s="25" t="s">
        <v>117</v>
      </c>
      <c r="P5" s="26" t="s">
        <v>117</v>
      </c>
    </row>
    <row r="6" spans="1:16" customFormat="1" x14ac:dyDescent="0.25">
      <c r="A6" s="28" t="s">
        <v>239</v>
      </c>
      <c r="B6" s="28" t="s">
        <v>230</v>
      </c>
      <c r="C6" s="28" t="s">
        <v>118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30">
        <v>0</v>
      </c>
    </row>
    <row r="7" spans="1:16" customFormat="1" x14ac:dyDescent="0.25">
      <c r="A7" s="28" t="s">
        <v>239</v>
      </c>
      <c r="B7" s="28" t="s">
        <v>176</v>
      </c>
      <c r="C7" s="31" t="s">
        <v>119</v>
      </c>
      <c r="D7" s="32">
        <v>-13093.53</v>
      </c>
      <c r="E7" s="32">
        <v>-9984.14</v>
      </c>
      <c r="F7" s="32">
        <v>-23617.22</v>
      </c>
      <c r="G7" s="32">
        <v>-19570.52</v>
      </c>
      <c r="H7" s="32">
        <v>-6095.71</v>
      </c>
      <c r="I7" s="32">
        <v>-16225.57</v>
      </c>
      <c r="J7" s="32">
        <v>0</v>
      </c>
      <c r="K7" s="32">
        <v>-39425.879999999997</v>
      </c>
      <c r="L7" s="32">
        <v>-25300.48</v>
      </c>
      <c r="M7" s="32">
        <v>-25614.81</v>
      </c>
      <c r="N7" s="32">
        <v>-23182.5</v>
      </c>
      <c r="O7" s="32">
        <v>0</v>
      </c>
      <c r="P7" s="33">
        <v>0</v>
      </c>
    </row>
    <row r="8" spans="1:16" customFormat="1" x14ac:dyDescent="0.25">
      <c r="A8" s="28" t="s">
        <v>239</v>
      </c>
      <c r="B8" s="28" t="s">
        <v>177</v>
      </c>
      <c r="C8" s="28" t="s">
        <v>120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0">
        <v>0</v>
      </c>
    </row>
    <row r="9" spans="1:16" customFormat="1" x14ac:dyDescent="0.25">
      <c r="A9" s="28" t="s">
        <v>239</v>
      </c>
      <c r="B9" s="28" t="s">
        <v>178</v>
      </c>
      <c r="C9" s="31" t="s">
        <v>121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3">
        <v>0</v>
      </c>
    </row>
    <row r="10" spans="1:16" customFormat="1" x14ac:dyDescent="0.25">
      <c r="A10" s="28" t="s">
        <v>239</v>
      </c>
      <c r="B10" s="28" t="s">
        <v>180</v>
      </c>
      <c r="C10" s="28" t="s">
        <v>123</v>
      </c>
      <c r="D10" s="29">
        <v>36307005.710000001</v>
      </c>
      <c r="E10" s="29">
        <v>36807733.270000003</v>
      </c>
      <c r="F10" s="29">
        <v>35738155.649999999</v>
      </c>
      <c r="G10" s="29">
        <v>41893605.25</v>
      </c>
      <c r="H10" s="29">
        <v>30116593.210000001</v>
      </c>
      <c r="I10" s="29">
        <v>28079684.539999999</v>
      </c>
      <c r="J10" s="29">
        <v>25765924.469999999</v>
      </c>
      <c r="K10" s="29">
        <v>19662822.66</v>
      </c>
      <c r="L10" s="29">
        <v>23589271.530000001</v>
      </c>
      <c r="M10" s="29">
        <v>28855139.280000001</v>
      </c>
      <c r="N10" s="29">
        <v>31263525.640000001</v>
      </c>
      <c r="O10" s="29">
        <v>30702911.260000002</v>
      </c>
      <c r="P10" s="30">
        <v>0</v>
      </c>
    </row>
    <row r="11" spans="1:16" customFormat="1" x14ac:dyDescent="0.25">
      <c r="A11" s="28" t="s">
        <v>239</v>
      </c>
      <c r="B11" s="28" t="s">
        <v>182</v>
      </c>
      <c r="C11" s="31" t="s">
        <v>125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</row>
    <row r="12" spans="1:16" customFormat="1" x14ac:dyDescent="0.25">
      <c r="A12" s="28" t="s">
        <v>239</v>
      </c>
      <c r="B12" s="28" t="s">
        <v>185</v>
      </c>
      <c r="C12" s="28" t="s">
        <v>128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>
        <v>0</v>
      </c>
    </row>
    <row r="13" spans="1:16" customFormat="1" x14ac:dyDescent="0.25">
      <c r="A13" s="28" t="s">
        <v>239</v>
      </c>
      <c r="B13" s="28" t="s">
        <v>191</v>
      </c>
      <c r="C13" s="31" t="s">
        <v>134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3">
        <v>0</v>
      </c>
    </row>
    <row r="14" spans="1:16" customFormat="1" x14ac:dyDescent="0.25">
      <c r="A14" s="28" t="s">
        <v>239</v>
      </c>
      <c r="B14" s="28" t="s">
        <v>197</v>
      </c>
      <c r="C14" s="28" t="s">
        <v>140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30">
        <v>0</v>
      </c>
    </row>
    <row r="15" spans="1:16" customFormat="1" x14ac:dyDescent="0.25">
      <c r="A15" s="28" t="s">
        <v>239</v>
      </c>
      <c r="B15" s="28" t="s">
        <v>201</v>
      </c>
      <c r="C15" s="31" t="s">
        <v>144</v>
      </c>
      <c r="D15" s="32">
        <v>72500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232500</v>
      </c>
      <c r="P15" s="33">
        <v>0</v>
      </c>
    </row>
    <row r="16" spans="1:16" customFormat="1" x14ac:dyDescent="0.25">
      <c r="A16" s="28" t="s">
        <v>239</v>
      </c>
      <c r="B16" s="28" t="s">
        <v>202</v>
      </c>
      <c r="C16" s="28" t="s">
        <v>145</v>
      </c>
      <c r="D16" s="29">
        <v>2895867.28</v>
      </c>
      <c r="E16" s="29">
        <v>3163036.44</v>
      </c>
      <c r="F16" s="29">
        <v>2450813.84</v>
      </c>
      <c r="G16" s="29">
        <v>4876226.5199999996</v>
      </c>
      <c r="H16" s="29">
        <v>4168732.22</v>
      </c>
      <c r="I16" s="29">
        <v>5047619.04</v>
      </c>
      <c r="J16" s="29">
        <v>3150039.25</v>
      </c>
      <c r="K16" s="29">
        <v>3922357.14</v>
      </c>
      <c r="L16" s="29">
        <v>3252608.79</v>
      </c>
      <c r="M16" s="29">
        <v>2606652.02</v>
      </c>
      <c r="N16" s="29">
        <v>3427003.3</v>
      </c>
      <c r="O16" s="29">
        <v>2867962.96</v>
      </c>
      <c r="P16" s="30">
        <v>0</v>
      </c>
    </row>
    <row r="17" spans="1:16" customFormat="1" x14ac:dyDescent="0.25">
      <c r="A17" s="28" t="s">
        <v>239</v>
      </c>
      <c r="B17" s="28" t="s">
        <v>203</v>
      </c>
      <c r="C17" s="31" t="s">
        <v>146</v>
      </c>
      <c r="D17" s="32">
        <v>747695.54</v>
      </c>
      <c r="E17" s="32">
        <v>867285.61</v>
      </c>
      <c r="F17" s="32">
        <v>827053.54</v>
      </c>
      <c r="G17" s="32">
        <v>489367.82</v>
      </c>
      <c r="H17" s="32">
        <v>146189.24</v>
      </c>
      <c r="I17" s="32">
        <v>166253.95000000001</v>
      </c>
      <c r="J17" s="32">
        <v>242981.85</v>
      </c>
      <c r="K17" s="32">
        <v>916719.67</v>
      </c>
      <c r="L17" s="32">
        <v>676512.8</v>
      </c>
      <c r="M17" s="32">
        <v>613745.01</v>
      </c>
      <c r="N17" s="32">
        <v>886420.81</v>
      </c>
      <c r="O17" s="32">
        <v>559151.42000000004</v>
      </c>
      <c r="P17" s="33">
        <v>0</v>
      </c>
    </row>
    <row r="18" spans="1:16" customFormat="1" x14ac:dyDescent="0.25">
      <c r="A18" s="28" t="s">
        <v>239</v>
      </c>
      <c r="B18" s="28" t="s">
        <v>204</v>
      </c>
      <c r="C18" s="28" t="s">
        <v>147</v>
      </c>
      <c r="D18" s="29">
        <v>4471272.49</v>
      </c>
      <c r="E18" s="29">
        <v>4494001.8</v>
      </c>
      <c r="F18" s="29">
        <v>3474659.78</v>
      </c>
      <c r="G18" s="29">
        <v>3274765.89</v>
      </c>
      <c r="H18" s="29">
        <v>2614723.85</v>
      </c>
      <c r="I18" s="29">
        <v>2886902.85</v>
      </c>
      <c r="J18" s="29">
        <v>3311610.92</v>
      </c>
      <c r="K18" s="29">
        <v>4064793.21</v>
      </c>
      <c r="L18" s="29">
        <v>4342340</v>
      </c>
      <c r="M18" s="29">
        <v>4194434.63</v>
      </c>
      <c r="N18" s="29">
        <v>6620402.8700000001</v>
      </c>
      <c r="O18" s="29">
        <v>5620259.6699999999</v>
      </c>
      <c r="P18" s="30">
        <v>0</v>
      </c>
    </row>
    <row r="19" spans="1:16" customFormat="1" x14ac:dyDescent="0.25">
      <c r="A19" s="28" t="s">
        <v>239</v>
      </c>
      <c r="B19" s="28" t="s">
        <v>205</v>
      </c>
      <c r="C19" s="31" t="s">
        <v>148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3">
        <v>0</v>
      </c>
    </row>
    <row r="20" spans="1:16" customFormat="1" x14ac:dyDescent="0.25">
      <c r="A20" s="28" t="s">
        <v>239</v>
      </c>
      <c r="B20" s="28" t="s">
        <v>206</v>
      </c>
      <c r="C20" s="28" t="s">
        <v>149</v>
      </c>
      <c r="D20" s="29">
        <v>232128.05</v>
      </c>
      <c r="E20" s="29">
        <v>224733.52</v>
      </c>
      <c r="F20" s="29">
        <v>174056.91</v>
      </c>
      <c r="G20" s="29">
        <v>447464.61</v>
      </c>
      <c r="H20" s="29">
        <v>213159.71</v>
      </c>
      <c r="I20" s="29">
        <v>158500.99</v>
      </c>
      <c r="J20" s="29">
        <v>166537.96</v>
      </c>
      <c r="K20" s="29">
        <v>399553.94</v>
      </c>
      <c r="L20" s="29">
        <v>367457.85</v>
      </c>
      <c r="M20" s="29">
        <v>427791.74</v>
      </c>
      <c r="N20" s="29">
        <v>791248.67</v>
      </c>
      <c r="O20" s="29">
        <v>226377.59</v>
      </c>
      <c r="P20" s="30">
        <v>0</v>
      </c>
    </row>
    <row r="21" spans="1:16" customFormat="1" x14ac:dyDescent="0.25">
      <c r="A21" s="28" t="s">
        <v>239</v>
      </c>
      <c r="B21" s="28" t="s">
        <v>207</v>
      </c>
      <c r="C21" s="31" t="s">
        <v>150</v>
      </c>
      <c r="D21" s="32">
        <v>217996.21</v>
      </c>
      <c r="E21" s="32">
        <v>219441.54</v>
      </c>
      <c r="F21" s="32">
        <v>219100.48</v>
      </c>
      <c r="G21" s="32">
        <v>211571.28</v>
      </c>
      <c r="H21" s="32">
        <v>188204.69</v>
      </c>
      <c r="I21" s="32">
        <v>191821.8</v>
      </c>
      <c r="J21" s="32">
        <v>177247.9</v>
      </c>
      <c r="K21" s="32">
        <v>1057551.99</v>
      </c>
      <c r="L21" s="32">
        <v>881677.56</v>
      </c>
      <c r="M21" s="32">
        <v>299473.94</v>
      </c>
      <c r="N21" s="32">
        <v>309845.38</v>
      </c>
      <c r="O21" s="32">
        <v>291958.46000000002</v>
      </c>
      <c r="P21" s="33">
        <v>0</v>
      </c>
    </row>
    <row r="22" spans="1:16" customFormat="1" x14ac:dyDescent="0.25">
      <c r="A22" s="28" t="s">
        <v>239</v>
      </c>
      <c r="B22" s="28" t="s">
        <v>208</v>
      </c>
      <c r="C22" s="28" t="s">
        <v>151</v>
      </c>
      <c r="D22" s="29">
        <v>175260</v>
      </c>
      <c r="E22" s="29">
        <v>175841</v>
      </c>
      <c r="F22" s="29">
        <v>115450</v>
      </c>
      <c r="G22" s="29">
        <v>127633</v>
      </c>
      <c r="H22" s="29">
        <v>122668</v>
      </c>
      <c r="I22" s="29">
        <v>99963</v>
      </c>
      <c r="J22" s="29">
        <v>140792</v>
      </c>
      <c r="K22" s="29">
        <v>133928</v>
      </c>
      <c r="L22" s="29">
        <v>150159</v>
      </c>
      <c r="M22" s="29">
        <v>152749</v>
      </c>
      <c r="N22" s="29">
        <v>167616</v>
      </c>
      <c r="O22" s="29">
        <v>170779</v>
      </c>
      <c r="P22" s="30">
        <v>0</v>
      </c>
    </row>
    <row r="23" spans="1:16" customFormat="1" x14ac:dyDescent="0.25">
      <c r="A23" s="28" t="s">
        <v>239</v>
      </c>
      <c r="B23" s="28" t="s">
        <v>209</v>
      </c>
      <c r="C23" s="31" t="s">
        <v>152</v>
      </c>
      <c r="D23" s="32">
        <v>0</v>
      </c>
      <c r="E23" s="32">
        <v>-665.75</v>
      </c>
      <c r="F23" s="32">
        <v>0</v>
      </c>
      <c r="G23" s="32">
        <v>0</v>
      </c>
      <c r="H23" s="32">
        <v>64134.25</v>
      </c>
      <c r="I23" s="32">
        <v>83152.75</v>
      </c>
      <c r="J23" s="32">
        <v>5200</v>
      </c>
      <c r="K23" s="32">
        <v>120352.75</v>
      </c>
      <c r="L23" s="32">
        <v>20884.25</v>
      </c>
      <c r="M23" s="32">
        <v>3284.25</v>
      </c>
      <c r="N23" s="32">
        <v>9768.5</v>
      </c>
      <c r="O23" s="32">
        <v>0</v>
      </c>
      <c r="P23" s="33">
        <v>0</v>
      </c>
    </row>
    <row r="24" spans="1:16" customFormat="1" x14ac:dyDescent="0.25">
      <c r="A24" s="28" t="s">
        <v>239</v>
      </c>
      <c r="B24" s="28" t="s">
        <v>210</v>
      </c>
      <c r="C24" s="28" t="s">
        <v>153</v>
      </c>
      <c r="D24" s="29">
        <v>2447.6</v>
      </c>
      <c r="E24" s="29">
        <v>1867.6</v>
      </c>
      <c r="F24" s="29">
        <v>1249.67</v>
      </c>
      <c r="G24" s="29">
        <v>910.65</v>
      </c>
      <c r="H24" s="29">
        <v>3.43</v>
      </c>
      <c r="I24" s="29">
        <v>902.11</v>
      </c>
      <c r="J24" s="29">
        <v>4.5199999999999996</v>
      </c>
      <c r="K24" s="29">
        <v>46.07</v>
      </c>
      <c r="L24" s="29">
        <v>19.78</v>
      </c>
      <c r="M24" s="29">
        <v>80.650000000000006</v>
      </c>
      <c r="N24" s="29">
        <v>109.65</v>
      </c>
      <c r="O24" s="29">
        <v>5.95</v>
      </c>
      <c r="P24" s="30">
        <v>0</v>
      </c>
    </row>
    <row r="25" spans="1:16" customFormat="1" x14ac:dyDescent="0.25">
      <c r="A25" s="28" t="s">
        <v>239</v>
      </c>
      <c r="B25" s="28" t="s">
        <v>211</v>
      </c>
      <c r="C25" s="31" t="s">
        <v>154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</row>
    <row r="26" spans="1:16" customFormat="1" x14ac:dyDescent="0.25">
      <c r="A26" s="28" t="s">
        <v>239</v>
      </c>
      <c r="B26" s="28" t="s">
        <v>212</v>
      </c>
      <c r="C26" s="28" t="s">
        <v>155</v>
      </c>
      <c r="D26" s="29">
        <v>-68.67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0">
        <v>0</v>
      </c>
    </row>
    <row r="27" spans="1:16" customFormat="1" x14ac:dyDescent="0.25">
      <c r="A27" s="28" t="s">
        <v>239</v>
      </c>
      <c r="B27" s="28" t="s">
        <v>217</v>
      </c>
      <c r="C27" s="31" t="s">
        <v>160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</row>
    <row r="28" spans="1:16" customFormat="1" x14ac:dyDescent="0.25">
      <c r="A28" s="28" t="s">
        <v>239</v>
      </c>
      <c r="B28" s="28" t="s">
        <v>220</v>
      </c>
      <c r="C28" s="28" t="s">
        <v>163</v>
      </c>
      <c r="D28" s="29">
        <v>4500</v>
      </c>
      <c r="E28" s="29">
        <v>5000</v>
      </c>
      <c r="F28" s="29">
        <v>4750</v>
      </c>
      <c r="G28" s="29">
        <v>5000</v>
      </c>
      <c r="H28" s="29">
        <v>2000</v>
      </c>
      <c r="I28" s="29">
        <v>3500</v>
      </c>
      <c r="J28" s="29">
        <v>1750</v>
      </c>
      <c r="K28" s="29">
        <v>3000</v>
      </c>
      <c r="L28" s="29">
        <v>4000</v>
      </c>
      <c r="M28" s="29">
        <v>2750</v>
      </c>
      <c r="N28" s="29">
        <v>1250</v>
      </c>
      <c r="O28" s="29">
        <v>2500</v>
      </c>
      <c r="P28" s="30">
        <v>0</v>
      </c>
    </row>
    <row r="29" spans="1:16" customFormat="1" x14ac:dyDescent="0.25">
      <c r="A29" s="28" t="s">
        <v>239</v>
      </c>
      <c r="B29" s="28" t="s">
        <v>221</v>
      </c>
      <c r="C29" s="31" t="s">
        <v>164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3">
        <v>0</v>
      </c>
    </row>
    <row r="30" spans="1:16" customFormat="1" x14ac:dyDescent="0.25">
      <c r="A30" s="28" t="s">
        <v>239</v>
      </c>
      <c r="B30" s="28" t="s">
        <v>223</v>
      </c>
      <c r="C30" s="28" t="s">
        <v>166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0">
        <v>0</v>
      </c>
    </row>
    <row r="31" spans="1:16" customFormat="1" x14ac:dyDescent="0.25">
      <c r="A31" s="28" t="s">
        <v>239</v>
      </c>
      <c r="B31" s="28" t="s">
        <v>224</v>
      </c>
      <c r="C31" s="31" t="s">
        <v>167</v>
      </c>
      <c r="D31" s="32">
        <v>0</v>
      </c>
      <c r="E31" s="32">
        <v>277.5</v>
      </c>
      <c r="F31" s="32">
        <v>447881.25</v>
      </c>
      <c r="G31" s="32">
        <v>19766.82</v>
      </c>
      <c r="H31" s="32">
        <v>290</v>
      </c>
      <c r="I31" s="32">
        <v>465635.86</v>
      </c>
      <c r="J31" s="32">
        <v>282.5</v>
      </c>
      <c r="K31" s="32">
        <v>287.5</v>
      </c>
      <c r="L31" s="32">
        <v>287.5</v>
      </c>
      <c r="M31" s="32">
        <v>277.5</v>
      </c>
      <c r="N31" s="32">
        <v>464885.78</v>
      </c>
      <c r="O31" s="32">
        <v>463852.52</v>
      </c>
      <c r="P31" s="33">
        <v>0</v>
      </c>
    </row>
    <row r="32" spans="1:16" customFormat="1" x14ac:dyDescent="0.25">
      <c r="A32" s="28" t="s">
        <v>239</v>
      </c>
      <c r="B32" s="28" t="s">
        <v>225</v>
      </c>
      <c r="C32" s="28" t="s">
        <v>168</v>
      </c>
      <c r="D32" s="29">
        <v>441931.17</v>
      </c>
      <c r="E32" s="29">
        <v>344841.29</v>
      </c>
      <c r="F32" s="29">
        <v>231092.58</v>
      </c>
      <c r="G32" s="29">
        <v>136167.93</v>
      </c>
      <c r="H32" s="29">
        <v>60953.68</v>
      </c>
      <c r="I32" s="29">
        <v>86216.73</v>
      </c>
      <c r="J32" s="29">
        <v>57859.81</v>
      </c>
      <c r="K32" s="29">
        <v>61144.95</v>
      </c>
      <c r="L32" s="29">
        <v>20162.810000000001</v>
      </c>
      <c r="M32" s="29">
        <v>18287.400000000001</v>
      </c>
      <c r="N32" s="29">
        <v>14751.42</v>
      </c>
      <c r="O32" s="29">
        <v>1.98</v>
      </c>
      <c r="P32" s="30">
        <v>0</v>
      </c>
    </row>
    <row r="33" spans="1:16" customFormat="1" x14ac:dyDescent="0.25">
      <c r="A33" s="28" t="s">
        <v>239</v>
      </c>
      <c r="B33" s="28" t="s">
        <v>226</v>
      </c>
      <c r="C33" s="31" t="s">
        <v>169</v>
      </c>
      <c r="D33" s="32">
        <v>1062895.01</v>
      </c>
      <c r="E33" s="32">
        <v>1062895.01</v>
      </c>
      <c r="F33" s="32">
        <v>1062895.01</v>
      </c>
      <c r="G33" s="32">
        <v>1062895.01</v>
      </c>
      <c r="H33" s="32">
        <v>1062895.01</v>
      </c>
      <c r="I33" s="32">
        <v>1062895.01</v>
      </c>
      <c r="J33" s="32">
        <v>1062895.01</v>
      </c>
      <c r="K33" s="32">
        <v>1062895.01</v>
      </c>
      <c r="L33" s="32">
        <v>1062895.01</v>
      </c>
      <c r="M33" s="32">
        <v>1062895.01</v>
      </c>
      <c r="N33" s="32">
        <v>1062936.01</v>
      </c>
      <c r="O33" s="32">
        <v>1099972.44</v>
      </c>
      <c r="P33" s="33">
        <v>0</v>
      </c>
    </row>
    <row r="34" spans="1:16" customFormat="1" x14ac:dyDescent="0.25">
      <c r="A34" s="28" t="s">
        <v>239</v>
      </c>
      <c r="B34" s="28" t="s">
        <v>227</v>
      </c>
      <c r="C34" s="28" t="s">
        <v>170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0">
        <v>0</v>
      </c>
    </row>
    <row r="35" spans="1:16" customFormat="1" x14ac:dyDescent="0.25">
      <c r="A35" s="28" t="s">
        <v>239</v>
      </c>
      <c r="B35" s="28" t="s">
        <v>228</v>
      </c>
      <c r="C35" s="31" t="s">
        <v>171</v>
      </c>
      <c r="D35" s="32">
        <v>381033.27</v>
      </c>
      <c r="E35" s="32">
        <v>834454.91</v>
      </c>
      <c r="F35" s="32">
        <v>702679.21</v>
      </c>
      <c r="G35" s="32">
        <v>6182730.8899999997</v>
      </c>
      <c r="H35" s="32">
        <v>878459.07</v>
      </c>
      <c r="I35" s="32">
        <v>1330807.0900000001</v>
      </c>
      <c r="J35" s="32">
        <v>7190478.2300000004</v>
      </c>
      <c r="K35" s="32">
        <v>850389.26</v>
      </c>
      <c r="L35" s="32">
        <v>393982.05</v>
      </c>
      <c r="M35" s="32">
        <v>6222391.3200000003</v>
      </c>
      <c r="N35" s="32">
        <v>976167.54</v>
      </c>
      <c r="O35" s="32">
        <v>3154339.03</v>
      </c>
      <c r="P35" s="33">
        <v>0</v>
      </c>
    </row>
    <row r="36" spans="1:16" customFormat="1" x14ac:dyDescent="0.25">
      <c r="A36" s="28" t="s">
        <v>239</v>
      </c>
      <c r="B36" s="28" t="s">
        <v>229</v>
      </c>
      <c r="C36" s="28" t="s">
        <v>172</v>
      </c>
      <c r="D36" s="29">
        <v>10932.67</v>
      </c>
      <c r="E36" s="29">
        <v>93311.98</v>
      </c>
      <c r="F36" s="29">
        <v>307041.17</v>
      </c>
      <c r="G36" s="29">
        <v>266982.68</v>
      </c>
      <c r="H36" s="29">
        <v>3442.07</v>
      </c>
      <c r="I36" s="29">
        <v>330852.42</v>
      </c>
      <c r="J36" s="29">
        <v>35048.06</v>
      </c>
      <c r="K36" s="29">
        <v>55179.44</v>
      </c>
      <c r="L36" s="29">
        <v>300165.18</v>
      </c>
      <c r="M36" s="29">
        <v>24390.71</v>
      </c>
      <c r="N36" s="29">
        <v>30574.77</v>
      </c>
      <c r="O36" s="29">
        <v>228401.91</v>
      </c>
      <c r="P36" s="30">
        <v>0</v>
      </c>
    </row>
    <row r="37" spans="1:16" customFormat="1" x14ac:dyDescent="0.25">
      <c r="A37" s="28" t="s">
        <v>239</v>
      </c>
      <c r="B37" s="28" t="s">
        <v>234</v>
      </c>
      <c r="C37" s="31" t="s">
        <v>235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1000</v>
      </c>
      <c r="L37" s="32">
        <v>-1000</v>
      </c>
      <c r="M37" s="32">
        <v>0</v>
      </c>
      <c r="N37" s="32">
        <v>0</v>
      </c>
      <c r="O37" s="32">
        <v>0</v>
      </c>
      <c r="P37" s="33">
        <v>0</v>
      </c>
    </row>
    <row r="38" spans="1:16" customFormat="1" x14ac:dyDescent="0.25">
      <c r="A38" s="28" t="s">
        <v>240</v>
      </c>
      <c r="B38" s="28" t="s">
        <v>230</v>
      </c>
      <c r="C38" s="28" t="s">
        <v>118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222664437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0">
        <v>0</v>
      </c>
    </row>
    <row r="39" spans="1:16" customFormat="1" x14ac:dyDescent="0.25">
      <c r="A39" s="28" t="s">
        <v>240</v>
      </c>
      <c r="B39" s="28" t="s">
        <v>176</v>
      </c>
      <c r="C39" s="31" t="s">
        <v>119</v>
      </c>
      <c r="D39" s="32">
        <v>-263942.28000000003</v>
      </c>
      <c r="E39" s="32">
        <v>-212242.15</v>
      </c>
      <c r="F39" s="32">
        <v>-401590</v>
      </c>
      <c r="G39" s="32">
        <v>-379746.86</v>
      </c>
      <c r="H39" s="32">
        <v>-84597.88</v>
      </c>
      <c r="I39" s="32">
        <v>-298240.42</v>
      </c>
      <c r="J39" s="32">
        <v>0</v>
      </c>
      <c r="K39" s="32">
        <v>-634961.25</v>
      </c>
      <c r="L39" s="32">
        <v>-334476.73</v>
      </c>
      <c r="M39" s="32">
        <v>-339046.38</v>
      </c>
      <c r="N39" s="32">
        <v>-383620.19</v>
      </c>
      <c r="O39" s="32">
        <v>0</v>
      </c>
      <c r="P39" s="33">
        <v>0</v>
      </c>
    </row>
    <row r="40" spans="1:16" customFormat="1" x14ac:dyDescent="0.25">
      <c r="A40" s="28" t="s">
        <v>240</v>
      </c>
      <c r="B40" s="28" t="s">
        <v>177</v>
      </c>
      <c r="C40" s="28" t="s">
        <v>120</v>
      </c>
      <c r="D40" s="29">
        <v>0</v>
      </c>
      <c r="E40" s="29">
        <v>308542.78999999998</v>
      </c>
      <c r="F40" s="29">
        <v>17644919.77</v>
      </c>
      <c r="G40" s="29">
        <v>77173.45</v>
      </c>
      <c r="H40" s="29">
        <v>0</v>
      </c>
      <c r="I40" s="29">
        <v>125272.33</v>
      </c>
      <c r="J40" s="29">
        <v>496648.24</v>
      </c>
      <c r="K40" s="29">
        <v>3099722.76</v>
      </c>
      <c r="L40" s="29">
        <v>0</v>
      </c>
      <c r="M40" s="29">
        <v>0</v>
      </c>
      <c r="N40" s="29">
        <v>0</v>
      </c>
      <c r="O40" s="29">
        <v>4058.9</v>
      </c>
      <c r="P40" s="30">
        <v>0</v>
      </c>
    </row>
    <row r="41" spans="1:16" customFormat="1" x14ac:dyDescent="0.25">
      <c r="A41" s="28" t="s">
        <v>240</v>
      </c>
      <c r="B41" s="28" t="s">
        <v>178</v>
      </c>
      <c r="C41" s="31" t="s">
        <v>121</v>
      </c>
      <c r="D41" s="34"/>
      <c r="E41" s="32">
        <v>11682.98</v>
      </c>
      <c r="F41" s="32">
        <v>11308.8</v>
      </c>
      <c r="G41" s="32">
        <v>0</v>
      </c>
      <c r="H41" s="32">
        <v>13675.76</v>
      </c>
      <c r="I41" s="32">
        <v>9581.65</v>
      </c>
      <c r="J41" s="32">
        <v>2467.19</v>
      </c>
      <c r="K41" s="32">
        <v>6853.2</v>
      </c>
      <c r="L41" s="32">
        <v>0</v>
      </c>
      <c r="M41" s="32">
        <v>0</v>
      </c>
      <c r="N41" s="32">
        <v>0</v>
      </c>
      <c r="O41" s="32">
        <v>0</v>
      </c>
      <c r="P41" s="33">
        <v>0</v>
      </c>
    </row>
    <row r="42" spans="1:16" customFormat="1" x14ac:dyDescent="0.25">
      <c r="A42" s="28" t="s">
        <v>240</v>
      </c>
      <c r="B42" s="28" t="s">
        <v>244</v>
      </c>
      <c r="C42" s="28" t="s">
        <v>245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9">
        <v>6067987.54</v>
      </c>
      <c r="P42" s="30">
        <v>0</v>
      </c>
    </row>
    <row r="43" spans="1:16" customFormat="1" x14ac:dyDescent="0.25">
      <c r="A43" s="28" t="s">
        <v>240</v>
      </c>
      <c r="B43" s="28" t="s">
        <v>179</v>
      </c>
      <c r="C43" s="31" t="s">
        <v>122</v>
      </c>
      <c r="D43" s="32">
        <v>1279599.44</v>
      </c>
      <c r="E43" s="32">
        <v>1154480</v>
      </c>
      <c r="F43" s="32">
        <v>1059681.56</v>
      </c>
      <c r="G43" s="32">
        <v>920207.19</v>
      </c>
      <c r="H43" s="32">
        <v>1141942.1399999999</v>
      </c>
      <c r="I43" s="32">
        <v>1004454.14</v>
      </c>
      <c r="J43" s="32">
        <v>801207.15</v>
      </c>
      <c r="K43" s="32">
        <v>1220275.4099999999</v>
      </c>
      <c r="L43" s="32">
        <v>1348217.92</v>
      </c>
      <c r="M43" s="32">
        <v>1845482.67</v>
      </c>
      <c r="N43" s="32">
        <v>1790540.02</v>
      </c>
      <c r="O43" s="32">
        <v>1803075.5</v>
      </c>
      <c r="P43" s="33">
        <v>0</v>
      </c>
    </row>
    <row r="44" spans="1:16" customFormat="1" x14ac:dyDescent="0.25">
      <c r="A44" s="28" t="s">
        <v>240</v>
      </c>
      <c r="B44" s="28" t="s">
        <v>180</v>
      </c>
      <c r="C44" s="28" t="s">
        <v>123</v>
      </c>
      <c r="D44" s="29">
        <v>34745943.780000001</v>
      </c>
      <c r="E44" s="29">
        <v>35225141.969999999</v>
      </c>
      <c r="F44" s="29">
        <v>34201552.100000001</v>
      </c>
      <c r="G44" s="29">
        <v>40066408.829999998</v>
      </c>
      <c r="H44" s="29">
        <v>28816514.460000001</v>
      </c>
      <c r="I44" s="29">
        <v>26867535.449999999</v>
      </c>
      <c r="J44" s="29">
        <v>24653656.210000001</v>
      </c>
      <c r="K44" s="29">
        <v>18814014.239999998</v>
      </c>
      <c r="L44" s="29">
        <v>22570965.440000001</v>
      </c>
      <c r="M44" s="29">
        <v>27609515.199999999</v>
      </c>
      <c r="N44" s="29">
        <v>29913935.899999999</v>
      </c>
      <c r="O44" s="29">
        <v>29377522.18</v>
      </c>
      <c r="P44" s="30">
        <v>0</v>
      </c>
    </row>
    <row r="45" spans="1:16" customFormat="1" x14ac:dyDescent="0.25">
      <c r="A45" s="28" t="s">
        <v>240</v>
      </c>
      <c r="B45" s="28" t="s">
        <v>181</v>
      </c>
      <c r="C45" s="31" t="s">
        <v>124</v>
      </c>
      <c r="D45" s="32">
        <v>7384928.3399999999</v>
      </c>
      <c r="E45" s="32">
        <v>7305357.9900000002</v>
      </c>
      <c r="F45" s="32">
        <v>5386108.7599999998</v>
      </c>
      <c r="G45" s="32">
        <v>5488543.1200000001</v>
      </c>
      <c r="H45" s="32">
        <v>4604002.6100000003</v>
      </c>
      <c r="I45" s="32">
        <v>4173883.14</v>
      </c>
      <c r="J45" s="32">
        <v>6656160.8600000003</v>
      </c>
      <c r="K45" s="32">
        <v>7872448.7599999998</v>
      </c>
      <c r="L45" s="32">
        <v>8244978.8099999996</v>
      </c>
      <c r="M45" s="32">
        <v>7882052.2000000002</v>
      </c>
      <c r="N45" s="32">
        <v>7549806.1100000003</v>
      </c>
      <c r="O45" s="32">
        <v>6717434.25</v>
      </c>
      <c r="P45" s="33">
        <v>0</v>
      </c>
    </row>
    <row r="46" spans="1:16" customFormat="1" x14ac:dyDescent="0.25">
      <c r="A46" s="28" t="s">
        <v>240</v>
      </c>
      <c r="B46" s="28" t="s">
        <v>182</v>
      </c>
      <c r="C46" s="28" t="s">
        <v>125</v>
      </c>
      <c r="D46" s="29">
        <v>8060476.0199999996</v>
      </c>
      <c r="E46" s="29">
        <v>8003369.7999999998</v>
      </c>
      <c r="F46" s="29">
        <v>7534702.4400000004</v>
      </c>
      <c r="G46" s="29">
        <v>7391339.6799999997</v>
      </c>
      <c r="H46" s="29">
        <v>5156085.47</v>
      </c>
      <c r="I46" s="29">
        <v>3792889.88</v>
      </c>
      <c r="J46" s="29">
        <v>7966600.4100000001</v>
      </c>
      <c r="K46" s="29">
        <v>6473908.4800000004</v>
      </c>
      <c r="L46" s="29">
        <v>7191279.8200000003</v>
      </c>
      <c r="M46" s="29">
        <v>7207195.3099999996</v>
      </c>
      <c r="N46" s="29">
        <v>6662339.2000000002</v>
      </c>
      <c r="O46" s="29">
        <v>7145234.9199999999</v>
      </c>
      <c r="P46" s="30">
        <v>0</v>
      </c>
    </row>
    <row r="47" spans="1:16" customFormat="1" x14ac:dyDescent="0.25">
      <c r="A47" s="28" t="s">
        <v>240</v>
      </c>
      <c r="B47" s="28" t="s">
        <v>183</v>
      </c>
      <c r="C47" s="31" t="s">
        <v>126</v>
      </c>
      <c r="D47" s="32">
        <v>3110012.97</v>
      </c>
      <c r="E47" s="32">
        <v>4252244.68</v>
      </c>
      <c r="F47" s="32">
        <v>2128062.3199999998</v>
      </c>
      <c r="G47" s="32">
        <v>2530448.35</v>
      </c>
      <c r="H47" s="32">
        <v>2994975.08</v>
      </c>
      <c r="I47" s="32">
        <v>3259508.17</v>
      </c>
      <c r="J47" s="32">
        <v>2723297.12</v>
      </c>
      <c r="K47" s="32">
        <v>3940194.63</v>
      </c>
      <c r="L47" s="32">
        <v>3081591.4</v>
      </c>
      <c r="M47" s="32">
        <v>3242913.72</v>
      </c>
      <c r="N47" s="32">
        <v>3275220.57</v>
      </c>
      <c r="O47" s="32">
        <v>1456924.66</v>
      </c>
      <c r="P47" s="33">
        <v>0</v>
      </c>
    </row>
    <row r="48" spans="1:16" customFormat="1" x14ac:dyDescent="0.25">
      <c r="A48" s="28" t="s">
        <v>240</v>
      </c>
      <c r="B48" s="28" t="s">
        <v>184</v>
      </c>
      <c r="C48" s="28" t="s">
        <v>127</v>
      </c>
      <c r="D48" s="29">
        <v>262045.88</v>
      </c>
      <c r="E48" s="29">
        <v>325307.09000000003</v>
      </c>
      <c r="F48" s="29">
        <v>163752.74</v>
      </c>
      <c r="G48" s="29">
        <v>170442.9</v>
      </c>
      <c r="H48" s="29">
        <v>172256.82</v>
      </c>
      <c r="I48" s="29">
        <v>138731.13</v>
      </c>
      <c r="J48" s="29">
        <v>210524.32</v>
      </c>
      <c r="K48" s="29">
        <v>242774.82</v>
      </c>
      <c r="L48" s="29">
        <v>249509.32</v>
      </c>
      <c r="M48" s="29">
        <v>248208.23</v>
      </c>
      <c r="N48" s="29">
        <v>253972.42</v>
      </c>
      <c r="O48" s="29">
        <v>229981.84</v>
      </c>
      <c r="P48" s="30">
        <v>0</v>
      </c>
    </row>
    <row r="49" spans="1:16" customFormat="1" x14ac:dyDescent="0.25">
      <c r="A49" s="28" t="s">
        <v>240</v>
      </c>
      <c r="B49" s="28" t="s">
        <v>185</v>
      </c>
      <c r="C49" s="31" t="s">
        <v>128</v>
      </c>
      <c r="D49" s="32">
        <v>22265</v>
      </c>
      <c r="E49" s="32">
        <v>22310</v>
      </c>
      <c r="F49" s="32">
        <v>11710</v>
      </c>
      <c r="G49" s="32">
        <v>11430</v>
      </c>
      <c r="H49" s="32">
        <v>2230</v>
      </c>
      <c r="I49" s="32">
        <v>2620</v>
      </c>
      <c r="J49" s="32">
        <v>75510</v>
      </c>
      <c r="K49" s="32">
        <v>873485</v>
      </c>
      <c r="L49" s="32">
        <v>1083350</v>
      </c>
      <c r="M49" s="32">
        <v>859652</v>
      </c>
      <c r="N49" s="32">
        <v>129815</v>
      </c>
      <c r="O49" s="32">
        <v>392235</v>
      </c>
      <c r="P49" s="33">
        <v>0</v>
      </c>
    </row>
    <row r="50" spans="1:16" customFormat="1" x14ac:dyDescent="0.25">
      <c r="A50" s="28" t="s">
        <v>240</v>
      </c>
      <c r="B50" s="28" t="s">
        <v>186</v>
      </c>
      <c r="C50" s="28" t="s">
        <v>129</v>
      </c>
      <c r="D50" s="29">
        <v>151631.04999999999</v>
      </c>
      <c r="E50" s="29">
        <v>131423.24</v>
      </c>
      <c r="F50" s="29">
        <v>30078.94</v>
      </c>
      <c r="G50" s="29">
        <v>43158.19</v>
      </c>
      <c r="H50" s="29">
        <v>77854.5</v>
      </c>
      <c r="I50" s="29">
        <v>14291.28</v>
      </c>
      <c r="J50" s="29">
        <v>250.23</v>
      </c>
      <c r="K50" s="29">
        <v>18767.990000000002</v>
      </c>
      <c r="L50" s="29">
        <v>62199.35</v>
      </c>
      <c r="M50" s="29">
        <v>26392.45</v>
      </c>
      <c r="N50" s="29">
        <v>44703.16</v>
      </c>
      <c r="O50" s="29">
        <v>51328.27</v>
      </c>
      <c r="P50" s="30">
        <v>0</v>
      </c>
    </row>
    <row r="51" spans="1:16" customFormat="1" x14ac:dyDescent="0.25">
      <c r="A51" s="28" t="s">
        <v>240</v>
      </c>
      <c r="B51" s="28" t="s">
        <v>187</v>
      </c>
      <c r="C51" s="31" t="s">
        <v>130</v>
      </c>
      <c r="D51" s="32">
        <v>801159.07</v>
      </c>
      <c r="E51" s="32">
        <v>899552.54</v>
      </c>
      <c r="F51" s="32">
        <v>747736.14</v>
      </c>
      <c r="G51" s="32">
        <v>725914.09</v>
      </c>
      <c r="H51" s="32">
        <v>324868.69</v>
      </c>
      <c r="I51" s="32">
        <v>0</v>
      </c>
      <c r="J51" s="32">
        <v>0</v>
      </c>
      <c r="K51" s="32">
        <v>1438.16</v>
      </c>
      <c r="L51" s="32">
        <v>605845.18999999994</v>
      </c>
      <c r="M51" s="32">
        <v>701406.5</v>
      </c>
      <c r="N51" s="32">
        <v>679707.18</v>
      </c>
      <c r="O51" s="32">
        <v>602405.21</v>
      </c>
      <c r="P51" s="33">
        <v>0</v>
      </c>
    </row>
    <row r="52" spans="1:16" customFormat="1" x14ac:dyDescent="0.25">
      <c r="A52" s="28" t="s">
        <v>240</v>
      </c>
      <c r="B52" s="28" t="s">
        <v>188</v>
      </c>
      <c r="C52" s="28" t="s">
        <v>131</v>
      </c>
      <c r="D52" s="29">
        <v>1983291.11</v>
      </c>
      <c r="E52" s="29">
        <v>3223187.37</v>
      </c>
      <c r="F52" s="29">
        <v>4596462.26</v>
      </c>
      <c r="G52" s="29">
        <v>2616169.5699999998</v>
      </c>
      <c r="H52" s="29">
        <v>793874.9</v>
      </c>
      <c r="I52" s="29">
        <v>91730.76</v>
      </c>
      <c r="J52" s="29">
        <v>148373.95000000001</v>
      </c>
      <c r="K52" s="29">
        <v>86821.85</v>
      </c>
      <c r="L52" s="29">
        <v>400339.71</v>
      </c>
      <c r="M52" s="29">
        <v>802448.97</v>
      </c>
      <c r="N52" s="29">
        <v>332368.34999999998</v>
      </c>
      <c r="O52" s="29">
        <v>-2559807.52</v>
      </c>
      <c r="P52" s="30">
        <v>0</v>
      </c>
    </row>
    <row r="53" spans="1:16" customFormat="1" x14ac:dyDescent="0.25">
      <c r="A53" s="28" t="s">
        <v>240</v>
      </c>
      <c r="B53" s="28" t="s">
        <v>189</v>
      </c>
      <c r="C53" s="31" t="s">
        <v>132</v>
      </c>
      <c r="D53" s="32">
        <v>3994872.16</v>
      </c>
      <c r="E53" s="32">
        <v>4171556.79</v>
      </c>
      <c r="F53" s="32">
        <v>3560440.87</v>
      </c>
      <c r="G53" s="32">
        <v>3778886.32</v>
      </c>
      <c r="H53" s="32">
        <v>1177276.76</v>
      </c>
      <c r="I53" s="32">
        <v>701019.38</v>
      </c>
      <c r="J53" s="32">
        <v>2898687.59</v>
      </c>
      <c r="K53" s="32">
        <v>1872438.61</v>
      </c>
      <c r="L53" s="32">
        <v>2297864.46</v>
      </c>
      <c r="M53" s="32">
        <v>1779276.5</v>
      </c>
      <c r="N53" s="32">
        <v>2631831.48</v>
      </c>
      <c r="O53" s="32">
        <v>1431617.65</v>
      </c>
      <c r="P53" s="33">
        <v>0</v>
      </c>
    </row>
    <row r="54" spans="1:16" customFormat="1" x14ac:dyDescent="0.25">
      <c r="A54" s="28" t="s">
        <v>240</v>
      </c>
      <c r="B54" s="28" t="s">
        <v>190</v>
      </c>
      <c r="C54" s="28" t="s">
        <v>133</v>
      </c>
      <c r="D54" s="29">
        <v>993582.66</v>
      </c>
      <c r="E54" s="29">
        <v>1296753.9099999999</v>
      </c>
      <c r="F54" s="29">
        <v>1304526.5900000001</v>
      </c>
      <c r="G54" s="29">
        <v>1168494.8</v>
      </c>
      <c r="H54" s="29">
        <v>1379913.53</v>
      </c>
      <c r="I54" s="29">
        <v>1318039.69</v>
      </c>
      <c r="J54" s="29">
        <v>986550.49</v>
      </c>
      <c r="K54" s="29">
        <v>1391069.43</v>
      </c>
      <c r="L54" s="29">
        <v>1812338.54</v>
      </c>
      <c r="M54" s="29">
        <v>1199838.05</v>
      </c>
      <c r="N54" s="29">
        <v>1565261.44</v>
      </c>
      <c r="O54" s="29">
        <v>1167878.71</v>
      </c>
      <c r="P54" s="30">
        <v>0</v>
      </c>
    </row>
    <row r="55" spans="1:16" customFormat="1" x14ac:dyDescent="0.25">
      <c r="A55" s="28" t="s">
        <v>240</v>
      </c>
      <c r="B55" s="28" t="s">
        <v>191</v>
      </c>
      <c r="C55" s="31" t="s">
        <v>134</v>
      </c>
      <c r="D55" s="32">
        <v>9975601.9199999999</v>
      </c>
      <c r="E55" s="32">
        <v>3812515.44</v>
      </c>
      <c r="F55" s="32">
        <v>6969453.5499999998</v>
      </c>
      <c r="G55" s="32">
        <v>7303222.1900000004</v>
      </c>
      <c r="H55" s="32">
        <v>7363385</v>
      </c>
      <c r="I55" s="32">
        <v>7268504.4800000004</v>
      </c>
      <c r="J55" s="32">
        <v>10135409.6</v>
      </c>
      <c r="K55" s="32">
        <v>7536376.5499999998</v>
      </c>
      <c r="L55" s="32">
        <v>24212173.07</v>
      </c>
      <c r="M55" s="32">
        <v>49287994.060000002</v>
      </c>
      <c r="N55" s="32">
        <v>10341836.060000001</v>
      </c>
      <c r="O55" s="32">
        <v>6624169.3799999999</v>
      </c>
      <c r="P55" s="33">
        <v>0</v>
      </c>
    </row>
    <row r="56" spans="1:16" customFormat="1" x14ac:dyDescent="0.25">
      <c r="A56" s="28" t="s">
        <v>240</v>
      </c>
      <c r="B56" s="28" t="s">
        <v>192</v>
      </c>
      <c r="C56" s="28" t="s">
        <v>135</v>
      </c>
      <c r="D56" s="29">
        <v>563421.93999999994</v>
      </c>
      <c r="E56" s="29">
        <v>577659.81999999995</v>
      </c>
      <c r="F56" s="29">
        <v>540177.37</v>
      </c>
      <c r="G56" s="29">
        <v>514851.74</v>
      </c>
      <c r="H56" s="29">
        <v>511193.65</v>
      </c>
      <c r="I56" s="29">
        <v>418415.21</v>
      </c>
      <c r="J56" s="29">
        <v>610546.30000000005</v>
      </c>
      <c r="K56" s="29">
        <v>478885.09</v>
      </c>
      <c r="L56" s="29">
        <v>802819</v>
      </c>
      <c r="M56" s="29">
        <v>582296.41</v>
      </c>
      <c r="N56" s="29">
        <v>384188.81</v>
      </c>
      <c r="O56" s="29">
        <v>766773.86</v>
      </c>
      <c r="P56" s="30">
        <v>0</v>
      </c>
    </row>
    <row r="57" spans="1:16" customFormat="1" x14ac:dyDescent="0.25">
      <c r="A57" s="28" t="s">
        <v>240</v>
      </c>
      <c r="B57" s="28" t="s">
        <v>193</v>
      </c>
      <c r="C57" s="31" t="s">
        <v>136</v>
      </c>
      <c r="D57" s="32">
        <v>248114.83</v>
      </c>
      <c r="E57" s="32">
        <v>297288</v>
      </c>
      <c r="F57" s="32">
        <v>244303.55</v>
      </c>
      <c r="G57" s="32">
        <v>285551.34000000003</v>
      </c>
      <c r="H57" s="32">
        <v>216240.38</v>
      </c>
      <c r="I57" s="32">
        <v>197727.15</v>
      </c>
      <c r="J57" s="32">
        <v>186905.55</v>
      </c>
      <c r="K57" s="32">
        <v>151022.32</v>
      </c>
      <c r="L57" s="32">
        <v>202189.3</v>
      </c>
      <c r="M57" s="32">
        <v>227904.56</v>
      </c>
      <c r="N57" s="32">
        <v>241266.67</v>
      </c>
      <c r="O57" s="32">
        <v>273775.61</v>
      </c>
      <c r="P57" s="33">
        <v>0</v>
      </c>
    </row>
    <row r="58" spans="1:16" customFormat="1" x14ac:dyDescent="0.25">
      <c r="A58" s="28" t="s">
        <v>240</v>
      </c>
      <c r="B58" s="28" t="s">
        <v>194</v>
      </c>
      <c r="C58" s="28" t="s">
        <v>137</v>
      </c>
      <c r="D58" s="29">
        <v>93974.98</v>
      </c>
      <c r="E58" s="29">
        <v>133658.09</v>
      </c>
      <c r="F58" s="29">
        <v>77624.83</v>
      </c>
      <c r="G58" s="29">
        <v>92678.57</v>
      </c>
      <c r="H58" s="29">
        <v>316653.88</v>
      </c>
      <c r="I58" s="29">
        <v>165315.89000000001</v>
      </c>
      <c r="J58" s="29">
        <v>134329.04999999999</v>
      </c>
      <c r="K58" s="29">
        <v>243041.28</v>
      </c>
      <c r="L58" s="29">
        <v>168227.87</v>
      </c>
      <c r="M58" s="29">
        <v>152495.25</v>
      </c>
      <c r="N58" s="29">
        <v>144901.51</v>
      </c>
      <c r="O58" s="29">
        <v>121252.56</v>
      </c>
      <c r="P58" s="30">
        <v>0</v>
      </c>
    </row>
    <row r="59" spans="1:16" customFormat="1" x14ac:dyDescent="0.25">
      <c r="A59" s="28" t="s">
        <v>240</v>
      </c>
      <c r="B59" s="28" t="s">
        <v>195</v>
      </c>
      <c r="C59" s="31" t="s">
        <v>138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3">
        <v>0</v>
      </c>
    </row>
    <row r="60" spans="1:16" customFormat="1" x14ac:dyDescent="0.25">
      <c r="A60" s="28" t="s">
        <v>240</v>
      </c>
      <c r="B60" s="28" t="s">
        <v>196</v>
      </c>
      <c r="C60" s="28" t="s">
        <v>139</v>
      </c>
      <c r="D60" s="29">
        <v>44500</v>
      </c>
      <c r="E60" s="29">
        <v>49400</v>
      </c>
      <c r="F60" s="29">
        <v>42900</v>
      </c>
      <c r="G60" s="29">
        <v>38800</v>
      </c>
      <c r="H60" s="29">
        <v>-8400</v>
      </c>
      <c r="I60" s="29">
        <v>0</v>
      </c>
      <c r="J60" s="29">
        <v>1800</v>
      </c>
      <c r="K60" s="29">
        <v>115200</v>
      </c>
      <c r="L60" s="29">
        <v>285800</v>
      </c>
      <c r="M60" s="29">
        <v>2020300</v>
      </c>
      <c r="N60" s="29">
        <v>94200</v>
      </c>
      <c r="O60" s="29">
        <v>21200</v>
      </c>
      <c r="P60" s="30">
        <v>0</v>
      </c>
    </row>
    <row r="61" spans="1:16" customFormat="1" x14ac:dyDescent="0.25">
      <c r="A61" s="28" t="s">
        <v>240</v>
      </c>
      <c r="B61" s="28" t="s">
        <v>197</v>
      </c>
      <c r="C61" s="31" t="s">
        <v>140</v>
      </c>
      <c r="D61" s="32">
        <v>2586168.6800000002</v>
      </c>
      <c r="E61" s="32">
        <v>2087727.4</v>
      </c>
      <c r="F61" s="32">
        <v>1748331.71</v>
      </c>
      <c r="G61" s="32">
        <v>1615949.1</v>
      </c>
      <c r="H61" s="32">
        <v>578436.44999999995</v>
      </c>
      <c r="I61" s="32">
        <v>279505.63</v>
      </c>
      <c r="J61" s="32">
        <v>430402.07</v>
      </c>
      <c r="K61" s="32">
        <v>411608.88</v>
      </c>
      <c r="L61" s="32">
        <v>592599.19999999995</v>
      </c>
      <c r="M61" s="32">
        <v>653328.28</v>
      </c>
      <c r="N61" s="32">
        <v>586483.89</v>
      </c>
      <c r="O61" s="32">
        <v>613046.56999999995</v>
      </c>
      <c r="P61" s="33">
        <v>0</v>
      </c>
    </row>
    <row r="62" spans="1:16" customFormat="1" x14ac:dyDescent="0.25">
      <c r="A62" s="28" t="s">
        <v>240</v>
      </c>
      <c r="B62" s="28" t="s">
        <v>198</v>
      </c>
      <c r="C62" s="28" t="s">
        <v>141</v>
      </c>
      <c r="D62" s="29">
        <v>21510.15</v>
      </c>
      <c r="E62" s="29">
        <v>0</v>
      </c>
      <c r="F62" s="29">
        <v>0</v>
      </c>
      <c r="G62" s="29">
        <v>3718.58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0">
        <v>0</v>
      </c>
    </row>
    <row r="63" spans="1:16" customFormat="1" x14ac:dyDescent="0.25">
      <c r="A63" s="28" t="s">
        <v>240</v>
      </c>
      <c r="B63" s="28" t="s">
        <v>199</v>
      </c>
      <c r="C63" s="31" t="s">
        <v>142</v>
      </c>
      <c r="D63" s="32">
        <v>33337.74</v>
      </c>
      <c r="E63" s="32">
        <v>28564.63</v>
      </c>
      <c r="F63" s="32">
        <v>15000</v>
      </c>
      <c r="G63" s="32">
        <v>49477.15</v>
      </c>
      <c r="H63" s="32">
        <v>69902.600000000006</v>
      </c>
      <c r="I63" s="32">
        <v>0</v>
      </c>
      <c r="J63" s="32">
        <v>65152.14</v>
      </c>
      <c r="K63" s="32">
        <v>6500</v>
      </c>
      <c r="L63" s="32">
        <v>13000</v>
      </c>
      <c r="M63" s="32">
        <v>6500</v>
      </c>
      <c r="N63" s="32">
        <v>103260.48</v>
      </c>
      <c r="O63" s="32">
        <v>0</v>
      </c>
      <c r="P63" s="33">
        <v>0</v>
      </c>
    </row>
    <row r="64" spans="1:16" customFormat="1" x14ac:dyDescent="0.25">
      <c r="A64" s="28" t="s">
        <v>240</v>
      </c>
      <c r="B64" s="28" t="s">
        <v>200</v>
      </c>
      <c r="C64" s="28" t="s">
        <v>143</v>
      </c>
      <c r="D64" s="35"/>
      <c r="E64" s="35"/>
      <c r="F64" s="35"/>
      <c r="G64" s="29">
        <v>7368.56</v>
      </c>
      <c r="H64" s="29">
        <v>9792.98</v>
      </c>
      <c r="I64" s="29">
        <v>4941.6899999999996</v>
      </c>
      <c r="J64" s="29">
        <v>3827.64</v>
      </c>
      <c r="K64" s="29">
        <v>5118.74</v>
      </c>
      <c r="L64" s="29">
        <v>5835.8</v>
      </c>
      <c r="M64" s="29">
        <v>7908.42</v>
      </c>
      <c r="N64" s="29">
        <v>500483.46</v>
      </c>
      <c r="O64" s="29">
        <v>593980.31000000006</v>
      </c>
      <c r="P64" s="30">
        <v>0</v>
      </c>
    </row>
    <row r="65" spans="1:16" customFormat="1" x14ac:dyDescent="0.25">
      <c r="A65" s="28" t="s">
        <v>240</v>
      </c>
      <c r="B65" s="28" t="s">
        <v>246</v>
      </c>
      <c r="C65" s="31" t="s">
        <v>247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2">
        <v>91750.25</v>
      </c>
      <c r="P65" s="33">
        <v>0</v>
      </c>
    </row>
    <row r="66" spans="1:16" customFormat="1" x14ac:dyDescent="0.25">
      <c r="A66" s="28" t="s">
        <v>240</v>
      </c>
      <c r="B66" s="28" t="s">
        <v>201</v>
      </c>
      <c r="C66" s="28" t="s">
        <v>144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0">
        <v>0</v>
      </c>
    </row>
    <row r="67" spans="1:16" customFormat="1" x14ac:dyDescent="0.25">
      <c r="A67" s="28" t="s">
        <v>240</v>
      </c>
      <c r="B67" s="28" t="s">
        <v>204</v>
      </c>
      <c r="C67" s="31" t="s">
        <v>147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3">
        <v>0</v>
      </c>
    </row>
    <row r="68" spans="1:16" customFormat="1" x14ac:dyDescent="0.25">
      <c r="A68" s="28" t="s">
        <v>240</v>
      </c>
      <c r="B68" s="28" t="s">
        <v>205</v>
      </c>
      <c r="C68" s="28" t="s">
        <v>148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30">
        <v>0</v>
      </c>
    </row>
    <row r="69" spans="1:16" customFormat="1" x14ac:dyDescent="0.25">
      <c r="A69" s="28" t="s">
        <v>240</v>
      </c>
      <c r="B69" s="28" t="s">
        <v>207</v>
      </c>
      <c r="C69" s="31" t="s">
        <v>150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3">
        <v>0</v>
      </c>
    </row>
    <row r="70" spans="1:16" customFormat="1" x14ac:dyDescent="0.25">
      <c r="A70" s="28" t="s">
        <v>240</v>
      </c>
      <c r="B70" s="28" t="s">
        <v>211</v>
      </c>
      <c r="C70" s="28" t="s">
        <v>154</v>
      </c>
      <c r="D70" s="29">
        <v>7021568.54</v>
      </c>
      <c r="E70" s="29">
        <v>7528608.7999999998</v>
      </c>
      <c r="F70" s="29">
        <v>5815191.25</v>
      </c>
      <c r="G70" s="29">
        <v>5657345.3499999996</v>
      </c>
      <c r="H70" s="29">
        <v>2185373.44</v>
      </c>
      <c r="I70" s="29">
        <v>2242690.02</v>
      </c>
      <c r="J70" s="29">
        <v>3259534.56</v>
      </c>
      <c r="K70" s="29">
        <v>5423331.9699999997</v>
      </c>
      <c r="L70" s="29">
        <v>4824464.4000000004</v>
      </c>
      <c r="M70" s="29">
        <v>8866006.9399999995</v>
      </c>
      <c r="N70" s="29">
        <v>5418256.54</v>
      </c>
      <c r="O70" s="29">
        <v>9936691.7400000002</v>
      </c>
      <c r="P70" s="30">
        <v>0</v>
      </c>
    </row>
    <row r="71" spans="1:16" customFormat="1" x14ac:dyDescent="0.25">
      <c r="A71" s="28" t="s">
        <v>240</v>
      </c>
      <c r="B71" s="28" t="s">
        <v>212</v>
      </c>
      <c r="C71" s="31" t="s">
        <v>155</v>
      </c>
      <c r="D71" s="32">
        <v>1251299.82</v>
      </c>
      <c r="E71" s="32">
        <v>1323186.44</v>
      </c>
      <c r="F71" s="32">
        <v>1181373.6299999999</v>
      </c>
      <c r="G71" s="32">
        <v>817210.93</v>
      </c>
      <c r="H71" s="32">
        <v>153483.17000000001</v>
      </c>
      <c r="I71" s="32">
        <v>433243.01</v>
      </c>
      <c r="J71" s="32">
        <v>216960</v>
      </c>
      <c r="K71" s="32">
        <v>921882.8</v>
      </c>
      <c r="L71" s="32">
        <v>977799.3</v>
      </c>
      <c r="M71" s="32">
        <v>1195603.99</v>
      </c>
      <c r="N71" s="32">
        <v>1087592.52</v>
      </c>
      <c r="O71" s="32">
        <v>1231130.94</v>
      </c>
      <c r="P71" s="33">
        <v>0</v>
      </c>
    </row>
    <row r="72" spans="1:16" customFormat="1" x14ac:dyDescent="0.25">
      <c r="A72" s="28" t="s">
        <v>240</v>
      </c>
      <c r="B72" s="28" t="s">
        <v>213</v>
      </c>
      <c r="C72" s="28" t="s">
        <v>156</v>
      </c>
      <c r="D72" s="29">
        <v>53431.7</v>
      </c>
      <c r="E72" s="29">
        <v>61778.92</v>
      </c>
      <c r="F72" s="29">
        <v>53247.66</v>
      </c>
      <c r="G72" s="29">
        <v>55036.03</v>
      </c>
      <c r="H72" s="29">
        <v>14321.22</v>
      </c>
      <c r="I72" s="29">
        <v>19620.72</v>
      </c>
      <c r="J72" s="29">
        <v>21873.58</v>
      </c>
      <c r="K72" s="29">
        <v>61881.26</v>
      </c>
      <c r="L72" s="29">
        <v>38092.53</v>
      </c>
      <c r="M72" s="29">
        <v>13839.58</v>
      </c>
      <c r="N72" s="29">
        <v>11126.03</v>
      </c>
      <c r="O72" s="29">
        <v>9209.2199999999993</v>
      </c>
      <c r="P72" s="30">
        <v>0</v>
      </c>
    </row>
    <row r="73" spans="1:16" customFormat="1" x14ac:dyDescent="0.25">
      <c r="A73" s="28" t="s">
        <v>240</v>
      </c>
      <c r="B73" s="28" t="s">
        <v>214</v>
      </c>
      <c r="C73" s="31" t="s">
        <v>157</v>
      </c>
      <c r="D73" s="32">
        <v>15</v>
      </c>
      <c r="E73" s="32">
        <v>1105</v>
      </c>
      <c r="F73" s="32">
        <v>0</v>
      </c>
      <c r="G73" s="32">
        <v>15</v>
      </c>
      <c r="H73" s="32">
        <v>0</v>
      </c>
      <c r="I73" s="32">
        <v>0</v>
      </c>
      <c r="J73" s="32">
        <v>100</v>
      </c>
      <c r="K73" s="32">
        <v>0</v>
      </c>
      <c r="L73" s="32">
        <v>0</v>
      </c>
      <c r="M73" s="32">
        <v>100</v>
      </c>
      <c r="N73" s="32">
        <v>1165</v>
      </c>
      <c r="O73" s="32">
        <v>0</v>
      </c>
      <c r="P73" s="33">
        <v>0</v>
      </c>
    </row>
    <row r="74" spans="1:16" customFormat="1" x14ac:dyDescent="0.25">
      <c r="A74" s="28" t="s">
        <v>240</v>
      </c>
      <c r="B74" s="28" t="s">
        <v>215</v>
      </c>
      <c r="C74" s="28" t="s">
        <v>158</v>
      </c>
      <c r="D74" s="29">
        <v>127475.23</v>
      </c>
      <c r="E74" s="29">
        <v>633432.97</v>
      </c>
      <c r="F74" s="29">
        <v>270586.78000000003</v>
      </c>
      <c r="G74" s="29">
        <v>0</v>
      </c>
      <c r="H74" s="29">
        <v>0</v>
      </c>
      <c r="I74" s="29">
        <v>157832.67000000001</v>
      </c>
      <c r="J74" s="29">
        <v>18576.490000000002</v>
      </c>
      <c r="K74" s="29">
        <v>0</v>
      </c>
      <c r="L74" s="29">
        <v>120028.72</v>
      </c>
      <c r="M74" s="29">
        <v>524562.81000000006</v>
      </c>
      <c r="N74" s="29">
        <v>170780.68</v>
      </c>
      <c r="O74" s="29">
        <v>59632.34</v>
      </c>
      <c r="P74" s="30">
        <v>0</v>
      </c>
    </row>
    <row r="75" spans="1:16" customFormat="1" x14ac:dyDescent="0.25">
      <c r="A75" s="28" t="s">
        <v>240</v>
      </c>
      <c r="B75" s="28" t="s">
        <v>216</v>
      </c>
      <c r="C75" s="31" t="s">
        <v>159</v>
      </c>
      <c r="D75" s="32">
        <v>270027.58</v>
      </c>
      <c r="E75" s="32">
        <v>281989.2</v>
      </c>
      <c r="F75" s="32">
        <v>222783.71</v>
      </c>
      <c r="G75" s="32">
        <v>107109.99</v>
      </c>
      <c r="H75" s="32">
        <v>71529.62</v>
      </c>
      <c r="I75" s="32">
        <v>0</v>
      </c>
      <c r="J75" s="32">
        <v>91454.399999999994</v>
      </c>
      <c r="K75" s="32">
        <v>76271.990000000005</v>
      </c>
      <c r="L75" s="32">
        <v>85639.06</v>
      </c>
      <c r="M75" s="32">
        <v>141875.60999999999</v>
      </c>
      <c r="N75" s="32">
        <v>182974.59</v>
      </c>
      <c r="O75" s="32">
        <v>217107.45</v>
      </c>
      <c r="P75" s="33">
        <v>0</v>
      </c>
    </row>
    <row r="76" spans="1:16" customFormat="1" x14ac:dyDescent="0.25">
      <c r="A76" s="28" t="s">
        <v>240</v>
      </c>
      <c r="B76" s="28" t="s">
        <v>217</v>
      </c>
      <c r="C76" s="28" t="s">
        <v>160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30">
        <v>0</v>
      </c>
    </row>
    <row r="77" spans="1:16" customFormat="1" x14ac:dyDescent="0.25">
      <c r="A77" s="28" t="s">
        <v>240</v>
      </c>
      <c r="B77" s="28" t="s">
        <v>218</v>
      </c>
      <c r="C77" s="31" t="s">
        <v>161</v>
      </c>
      <c r="D77" s="32">
        <v>221001</v>
      </c>
      <c r="E77" s="32">
        <v>261870</v>
      </c>
      <c r="F77" s="32">
        <v>239723</v>
      </c>
      <c r="G77" s="32">
        <v>215400</v>
      </c>
      <c r="H77" s="32">
        <v>305630</v>
      </c>
      <c r="I77" s="32">
        <v>281834.94</v>
      </c>
      <c r="J77" s="32">
        <v>289125</v>
      </c>
      <c r="K77" s="32">
        <v>364711.5</v>
      </c>
      <c r="L77" s="32">
        <v>204615.5</v>
      </c>
      <c r="M77" s="32">
        <v>239620</v>
      </c>
      <c r="N77" s="32">
        <v>223528</v>
      </c>
      <c r="O77" s="32">
        <v>298863</v>
      </c>
      <c r="P77" s="33">
        <v>0</v>
      </c>
    </row>
    <row r="78" spans="1:16" customFormat="1" x14ac:dyDescent="0.25">
      <c r="A78" s="28" t="s">
        <v>240</v>
      </c>
      <c r="B78" s="28" t="s">
        <v>219</v>
      </c>
      <c r="C78" s="28" t="s">
        <v>162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30">
        <v>0</v>
      </c>
    </row>
    <row r="79" spans="1:16" customFormat="1" x14ac:dyDescent="0.25">
      <c r="A79" s="28" t="s">
        <v>240</v>
      </c>
      <c r="B79" s="28" t="s">
        <v>220</v>
      </c>
      <c r="C79" s="31" t="s">
        <v>163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3">
        <v>0</v>
      </c>
    </row>
    <row r="80" spans="1:16" customFormat="1" x14ac:dyDescent="0.25">
      <c r="A80" s="28" t="s">
        <v>240</v>
      </c>
      <c r="B80" s="28" t="s">
        <v>222</v>
      </c>
      <c r="C80" s="28" t="s">
        <v>165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30">
        <v>0</v>
      </c>
    </row>
    <row r="81" spans="1:16" customFormat="1" x14ac:dyDescent="0.25">
      <c r="A81" s="28" t="s">
        <v>240</v>
      </c>
      <c r="B81" s="28" t="s">
        <v>225</v>
      </c>
      <c r="C81" s="31" t="s">
        <v>168</v>
      </c>
      <c r="D81" s="32">
        <v>23157.82</v>
      </c>
      <c r="E81" s="32">
        <v>22599.31</v>
      </c>
      <c r="F81" s="32">
        <v>24870.79</v>
      </c>
      <c r="G81" s="32">
        <v>20293.87</v>
      </c>
      <c r="H81" s="32">
        <v>14443.59</v>
      </c>
      <c r="I81" s="32">
        <v>6457.51</v>
      </c>
      <c r="J81" s="32">
        <v>3706.93</v>
      </c>
      <c r="K81" s="32">
        <v>1479.59</v>
      </c>
      <c r="L81" s="32">
        <v>740.52</v>
      </c>
      <c r="M81" s="32">
        <v>406.12</v>
      </c>
      <c r="N81" s="32">
        <v>226.9</v>
      </c>
      <c r="O81" s="32">
        <v>934.82</v>
      </c>
      <c r="P81" s="33">
        <v>0</v>
      </c>
    </row>
    <row r="82" spans="1:16" customFormat="1" x14ac:dyDescent="0.25">
      <c r="A82" s="28" t="s">
        <v>240</v>
      </c>
      <c r="B82" s="28" t="s">
        <v>226</v>
      </c>
      <c r="C82" s="28" t="s">
        <v>169</v>
      </c>
      <c r="D82" s="29">
        <v>413.76</v>
      </c>
      <c r="E82" s="29">
        <v>49.28</v>
      </c>
      <c r="F82" s="29">
        <v>121.78</v>
      </c>
      <c r="G82" s="29">
        <v>8814.33</v>
      </c>
      <c r="H82" s="29">
        <v>2396.71</v>
      </c>
      <c r="I82" s="29">
        <v>293.33</v>
      </c>
      <c r="J82" s="29">
        <v>13647.06</v>
      </c>
      <c r="K82" s="29">
        <v>4774.1499999999996</v>
      </c>
      <c r="L82" s="29">
        <v>65.08</v>
      </c>
      <c r="M82" s="29">
        <v>2094.2800000000002</v>
      </c>
      <c r="N82" s="29">
        <v>500</v>
      </c>
      <c r="O82" s="29">
        <v>13185.36</v>
      </c>
      <c r="P82" s="30">
        <v>0</v>
      </c>
    </row>
    <row r="83" spans="1:16" customFormat="1" x14ac:dyDescent="0.25">
      <c r="A83" s="28" t="s">
        <v>240</v>
      </c>
      <c r="B83" s="28" t="s">
        <v>227</v>
      </c>
      <c r="C83" s="31" t="s">
        <v>170</v>
      </c>
      <c r="D83" s="32">
        <v>4182297.38</v>
      </c>
      <c r="E83" s="32">
        <v>4371886.0599999996</v>
      </c>
      <c r="F83" s="32">
        <v>3881460.54</v>
      </c>
      <c r="G83" s="32">
        <v>4166067.76</v>
      </c>
      <c r="H83" s="32">
        <v>4284724.1900000004</v>
      </c>
      <c r="I83" s="32">
        <v>4107983.65</v>
      </c>
      <c r="J83" s="32">
        <v>4642683.05</v>
      </c>
      <c r="K83" s="32">
        <v>4852682.88</v>
      </c>
      <c r="L83" s="32">
        <v>4708402.7300000004</v>
      </c>
      <c r="M83" s="32">
        <v>4648149.71</v>
      </c>
      <c r="N83" s="32">
        <v>6528105.5199999996</v>
      </c>
      <c r="O83" s="32">
        <v>5489536.8899999997</v>
      </c>
      <c r="P83" s="33">
        <v>0</v>
      </c>
    </row>
    <row r="84" spans="1:16" customFormat="1" x14ac:dyDescent="0.25">
      <c r="A84" s="28" t="s">
        <v>240</v>
      </c>
      <c r="B84" s="28" t="s">
        <v>228</v>
      </c>
      <c r="C84" s="28" t="s">
        <v>171</v>
      </c>
      <c r="D84" s="29">
        <v>0</v>
      </c>
      <c r="E84" s="29">
        <v>22.9</v>
      </c>
      <c r="F84" s="29">
        <v>80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25</v>
      </c>
      <c r="N84" s="29">
        <v>25</v>
      </c>
      <c r="O84" s="29">
        <v>0</v>
      </c>
      <c r="P84" s="30">
        <v>0</v>
      </c>
    </row>
    <row r="85" spans="1:16" customFormat="1" x14ac:dyDescent="0.25">
      <c r="A85" s="28" t="s">
        <v>240</v>
      </c>
      <c r="B85" s="28" t="s">
        <v>229</v>
      </c>
      <c r="C85" s="31" t="s">
        <v>172</v>
      </c>
      <c r="D85" s="32">
        <v>79066.559999999998</v>
      </c>
      <c r="E85" s="32">
        <v>66335.3</v>
      </c>
      <c r="F85" s="32">
        <v>81347.86</v>
      </c>
      <c r="G85" s="32">
        <v>280304.32</v>
      </c>
      <c r="H85" s="32">
        <v>20924.32</v>
      </c>
      <c r="I85" s="32">
        <v>60603.24</v>
      </c>
      <c r="J85" s="32">
        <v>164342.5</v>
      </c>
      <c r="K85" s="32">
        <v>104022.37</v>
      </c>
      <c r="L85" s="32">
        <v>2619062.59</v>
      </c>
      <c r="M85" s="32">
        <v>164658.66</v>
      </c>
      <c r="N85" s="32">
        <v>29659.54</v>
      </c>
      <c r="O85" s="32">
        <v>177812.89</v>
      </c>
      <c r="P85" s="33">
        <v>0</v>
      </c>
    </row>
    <row r="86" spans="1:16" customFormat="1" ht="14.45" customHeight="1" x14ac:dyDescent="0.25">
      <c r="A86" s="28" t="s">
        <v>240</v>
      </c>
      <c r="B86" s="28" t="s">
        <v>234</v>
      </c>
      <c r="C86" s="28" t="s">
        <v>235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30">
        <v>0</v>
      </c>
    </row>
    <row r="87" spans="1:16" customFormat="1" x14ac:dyDescent="0.25">
      <c r="A87" s="48" t="s">
        <v>236</v>
      </c>
      <c r="B87" s="49"/>
      <c r="C87" s="49"/>
      <c r="D87" s="36">
        <v>136332552.63</v>
      </c>
      <c r="E87" s="36">
        <v>135942418.13999999</v>
      </c>
      <c r="F87" s="36">
        <v>145121293.16999999</v>
      </c>
      <c r="G87" s="36">
        <v>144823602.27000001</v>
      </c>
      <c r="H87" s="36">
        <v>102317256.76000001</v>
      </c>
      <c r="I87" s="36">
        <v>319489205.29000002</v>
      </c>
      <c r="J87" s="36">
        <v>109218962.16</v>
      </c>
      <c r="K87" s="36">
        <v>98310639.170000002</v>
      </c>
      <c r="L87" s="36">
        <v>123511681.53</v>
      </c>
      <c r="M87" s="36">
        <v>166259732.75</v>
      </c>
      <c r="N87" s="36">
        <v>126499765.68000001</v>
      </c>
      <c r="O87" s="36">
        <v>126048904.48999999</v>
      </c>
      <c r="P87" s="37">
        <v>0</v>
      </c>
    </row>
    <row r="88" spans="1:16" customFormat="1" x14ac:dyDescent="0.25">
      <c r="A88" s="50" t="s">
        <v>248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customFormat="1" x14ac:dyDescent="0.25">
      <c r="A89" s="17" t="s">
        <v>107</v>
      </c>
    </row>
    <row r="90" spans="1:16" customFormat="1" x14ac:dyDescent="0.25">
      <c r="A90" s="17"/>
      <c r="B90" s="19" t="s">
        <v>249</v>
      </c>
    </row>
    <row r="91" spans="1:16" customFormat="1" x14ac:dyDescent="0.25">
      <c r="A91" s="38" t="s">
        <v>173</v>
      </c>
      <c r="B91" s="19" t="s">
        <v>250</v>
      </c>
    </row>
    <row r="92" spans="1:16" customFormat="1" ht="22.5" x14ac:dyDescent="0.25">
      <c r="A92" s="38" t="s">
        <v>173</v>
      </c>
      <c r="B92" s="19" t="s">
        <v>251</v>
      </c>
    </row>
    <row r="93" spans="1:16" customFormat="1" x14ac:dyDescent="0.25">
      <c r="A93" s="38" t="s">
        <v>173</v>
      </c>
      <c r="B93" s="19" t="s">
        <v>252</v>
      </c>
    </row>
    <row r="94" spans="1:16" customFormat="1" ht="33.75" x14ac:dyDescent="0.25">
      <c r="A94" s="38" t="s">
        <v>173</v>
      </c>
      <c r="B94" s="19" t="s">
        <v>253</v>
      </c>
    </row>
    <row r="95" spans="1:16" customFormat="1" x14ac:dyDescent="0.25">
      <c r="A95" s="38" t="s">
        <v>173</v>
      </c>
      <c r="B95" s="19" t="s">
        <v>254</v>
      </c>
    </row>
    <row r="96" spans="1:16" x14ac:dyDescent="0.25">
      <c r="A96" s="38" t="s">
        <v>173</v>
      </c>
      <c r="B96" s="19" t="s">
        <v>255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25">
      <c r="A97" s="38" t="s">
        <v>173</v>
      </c>
      <c r="B97" s="19" t="s">
        <v>254</v>
      </c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</sheetData>
  <mergeCells count="2">
    <mergeCell ref="A87:C87"/>
    <mergeCell ref="A88:P8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97"/>
  <sheetViews>
    <sheetView workbookViewId="0">
      <selection activeCell="C10" sqref="C10"/>
    </sheetView>
  </sheetViews>
  <sheetFormatPr defaultRowHeight="15" x14ac:dyDescent="0.25"/>
  <cols>
    <col min="1" max="1" width="28.7109375" customWidth="1"/>
    <col min="2" max="2" width="73.5703125" customWidth="1"/>
    <col min="3" max="3" width="12.85546875" customWidth="1"/>
    <col min="4" max="15" width="12.7109375" customWidth="1"/>
    <col min="16" max="16" width="7.42578125" customWidth="1"/>
    <col min="17" max="17" width="0.7109375" customWidth="1"/>
  </cols>
  <sheetData>
    <row r="1" spans="1:16" x14ac:dyDescent="0.25">
      <c r="A1" s="23" t="s">
        <v>106</v>
      </c>
    </row>
    <row r="2" spans="1:16" ht="22.5" x14ac:dyDescent="0.25">
      <c r="A2" s="24" t="s">
        <v>278</v>
      </c>
    </row>
    <row r="3" spans="1:16" x14ac:dyDescent="0.25">
      <c r="A3" s="17" t="s">
        <v>107</v>
      </c>
    </row>
    <row r="4" spans="1:16" x14ac:dyDescent="0.25">
      <c r="A4" s="21"/>
      <c r="B4" s="22"/>
      <c r="C4" s="22"/>
      <c r="D4" s="39" t="s">
        <v>256</v>
      </c>
      <c r="E4" s="39" t="s">
        <v>257</v>
      </c>
      <c r="F4" s="39" t="s">
        <v>258</v>
      </c>
      <c r="G4" s="39" t="s">
        <v>259</v>
      </c>
      <c r="H4" s="39" t="s">
        <v>260</v>
      </c>
      <c r="I4" s="39" t="s">
        <v>261</v>
      </c>
      <c r="J4" s="39" t="s">
        <v>262</v>
      </c>
      <c r="K4" s="39" t="s">
        <v>263</v>
      </c>
      <c r="L4" s="39" t="s">
        <v>264</v>
      </c>
      <c r="M4" s="39" t="s">
        <v>265</v>
      </c>
      <c r="N4" s="39" t="s">
        <v>266</v>
      </c>
      <c r="O4" s="39" t="s">
        <v>272</v>
      </c>
      <c r="P4" s="40" t="s">
        <v>273</v>
      </c>
    </row>
    <row r="5" spans="1:16" ht="22.5" x14ac:dyDescent="0.25">
      <c r="A5" s="41" t="s">
        <v>238</v>
      </c>
      <c r="B5" s="41" t="s">
        <v>115</v>
      </c>
      <c r="C5" s="41" t="s">
        <v>116</v>
      </c>
      <c r="D5" s="39" t="s">
        <v>117</v>
      </c>
      <c r="E5" s="39" t="s">
        <v>117</v>
      </c>
      <c r="F5" s="39" t="s">
        <v>117</v>
      </c>
      <c r="G5" s="39" t="s">
        <v>117</v>
      </c>
      <c r="H5" s="39" t="s">
        <v>117</v>
      </c>
      <c r="I5" s="39" t="s">
        <v>117</v>
      </c>
      <c r="J5" s="39" t="s">
        <v>117</v>
      </c>
      <c r="K5" s="39" t="s">
        <v>117</v>
      </c>
      <c r="L5" s="39" t="s">
        <v>117</v>
      </c>
      <c r="M5" s="39" t="s">
        <v>117</v>
      </c>
      <c r="N5" s="39" t="s">
        <v>117</v>
      </c>
      <c r="O5" s="39" t="s">
        <v>117</v>
      </c>
      <c r="P5" s="40" t="s">
        <v>117</v>
      </c>
    </row>
    <row r="6" spans="1:16" ht="22.5" x14ac:dyDescent="0.25">
      <c r="A6" s="42" t="s">
        <v>239</v>
      </c>
      <c r="B6" s="42" t="s">
        <v>230</v>
      </c>
      <c r="C6" s="42" t="s">
        <v>118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4">
        <v>0</v>
      </c>
    </row>
    <row r="7" spans="1:16" ht="22.5" x14ac:dyDescent="0.25">
      <c r="A7" s="42" t="s">
        <v>239</v>
      </c>
      <c r="B7" s="42" t="s">
        <v>176</v>
      </c>
      <c r="C7" s="45" t="s">
        <v>119</v>
      </c>
      <c r="D7" s="46">
        <v>-39482.79</v>
      </c>
      <c r="E7" s="46">
        <v>-7585.87</v>
      </c>
      <c r="F7" s="46">
        <v>-16022.27</v>
      </c>
      <c r="G7" s="46">
        <v>-15576.71</v>
      </c>
      <c r="H7" s="46">
        <v>-18502.93</v>
      </c>
      <c r="I7" s="46">
        <v>-18890.29</v>
      </c>
      <c r="J7" s="46">
        <v>0</v>
      </c>
      <c r="K7" s="46">
        <v>0</v>
      </c>
      <c r="L7" s="46">
        <v>0</v>
      </c>
      <c r="M7" s="46">
        <v>-207159.12</v>
      </c>
      <c r="N7" s="46">
        <v>-73592.210000000006</v>
      </c>
      <c r="O7" s="46">
        <v>-63105.53</v>
      </c>
      <c r="P7" s="47">
        <v>0</v>
      </c>
    </row>
    <row r="8" spans="1:16" ht="33.75" x14ac:dyDescent="0.25">
      <c r="A8" s="42" t="s">
        <v>239</v>
      </c>
      <c r="B8" s="42" t="s">
        <v>177</v>
      </c>
      <c r="C8" s="42" t="s">
        <v>120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4">
        <v>0</v>
      </c>
    </row>
    <row r="9" spans="1:16" ht="22.5" x14ac:dyDescent="0.25">
      <c r="A9" s="42" t="s">
        <v>239</v>
      </c>
      <c r="B9" s="42" t="s">
        <v>178</v>
      </c>
      <c r="C9" s="45" t="s">
        <v>121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>
        <v>0</v>
      </c>
    </row>
    <row r="10" spans="1:16" ht="22.5" x14ac:dyDescent="0.25">
      <c r="A10" s="42" t="s">
        <v>239</v>
      </c>
      <c r="B10" s="42" t="s">
        <v>180</v>
      </c>
      <c r="C10" s="42" t="s">
        <v>123</v>
      </c>
      <c r="D10" s="43">
        <v>31644465.260000002</v>
      </c>
      <c r="E10" s="43">
        <v>30647950.649999999</v>
      </c>
      <c r="F10" s="43">
        <v>28363401.16</v>
      </c>
      <c r="G10" s="43">
        <v>32455315.460000001</v>
      </c>
      <c r="H10" s="43">
        <v>28783877.73</v>
      </c>
      <c r="I10" s="43">
        <v>27386583.699999999</v>
      </c>
      <c r="J10" s="43">
        <v>40500259.909999996</v>
      </c>
      <c r="K10" s="43">
        <v>38385592.57</v>
      </c>
      <c r="L10" s="43">
        <v>41678932.140000001</v>
      </c>
      <c r="M10" s="43">
        <v>45073061.100000001</v>
      </c>
      <c r="N10" s="43">
        <v>42641629.350000001</v>
      </c>
      <c r="O10" s="43">
        <v>43244393.200000003</v>
      </c>
      <c r="P10" s="44">
        <v>0</v>
      </c>
    </row>
    <row r="11" spans="1:16" ht="33.75" x14ac:dyDescent="0.25">
      <c r="A11" s="42" t="s">
        <v>239</v>
      </c>
      <c r="B11" s="42" t="s">
        <v>182</v>
      </c>
      <c r="C11" s="45" t="s">
        <v>125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v>0</v>
      </c>
    </row>
    <row r="12" spans="1:16" ht="22.5" x14ac:dyDescent="0.25">
      <c r="A12" s="42" t="s">
        <v>239</v>
      </c>
      <c r="B12" s="42" t="s">
        <v>185</v>
      </c>
      <c r="C12" s="42" t="s">
        <v>128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4">
        <v>0</v>
      </c>
    </row>
    <row r="13" spans="1:16" ht="22.5" x14ac:dyDescent="0.25">
      <c r="A13" s="42" t="s">
        <v>239</v>
      </c>
      <c r="B13" s="42" t="s">
        <v>191</v>
      </c>
      <c r="C13" s="45" t="s">
        <v>134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7">
        <v>0</v>
      </c>
    </row>
    <row r="14" spans="1:16" ht="33.75" x14ac:dyDescent="0.25">
      <c r="A14" s="42" t="s">
        <v>239</v>
      </c>
      <c r="B14" s="42" t="s">
        <v>197</v>
      </c>
      <c r="C14" s="42" t="s">
        <v>140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4">
        <v>0</v>
      </c>
    </row>
    <row r="15" spans="1:16" ht="22.5" x14ac:dyDescent="0.25">
      <c r="A15" s="42" t="s">
        <v>239</v>
      </c>
      <c r="B15" s="42" t="s">
        <v>201</v>
      </c>
      <c r="C15" s="45" t="s">
        <v>144</v>
      </c>
      <c r="D15" s="46">
        <v>0</v>
      </c>
      <c r="E15" s="46">
        <v>0</v>
      </c>
      <c r="F15" s="46">
        <v>0</v>
      </c>
      <c r="G15" s="46">
        <v>0</v>
      </c>
      <c r="H15" s="46">
        <v>80000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7">
        <v>0</v>
      </c>
    </row>
    <row r="16" spans="1:16" ht="22.5" x14ac:dyDescent="0.25">
      <c r="A16" s="42" t="s">
        <v>239</v>
      </c>
      <c r="B16" s="42" t="s">
        <v>202</v>
      </c>
      <c r="C16" s="42" t="s">
        <v>145</v>
      </c>
      <c r="D16" s="43">
        <v>2550437.63</v>
      </c>
      <c r="E16" s="43">
        <v>2495152.56</v>
      </c>
      <c r="F16" s="43">
        <v>3815777.86</v>
      </c>
      <c r="G16" s="43">
        <v>5124880.16</v>
      </c>
      <c r="H16" s="43">
        <v>3602248.92</v>
      </c>
      <c r="I16" s="43">
        <v>5249947.37</v>
      </c>
      <c r="J16" s="43">
        <v>5373615.9800000004</v>
      </c>
      <c r="K16" s="43">
        <v>4357229.25</v>
      </c>
      <c r="L16" s="43">
        <v>5270107.05</v>
      </c>
      <c r="M16" s="43">
        <v>6659833.0099999998</v>
      </c>
      <c r="N16" s="43">
        <v>10782687.890000001</v>
      </c>
      <c r="O16" s="43">
        <v>17385695.460000001</v>
      </c>
      <c r="P16" s="44">
        <v>0</v>
      </c>
    </row>
    <row r="17" spans="1:16" ht="22.5" x14ac:dyDescent="0.25">
      <c r="A17" s="42" t="s">
        <v>239</v>
      </c>
      <c r="B17" s="42" t="s">
        <v>203</v>
      </c>
      <c r="C17" s="45" t="s">
        <v>146</v>
      </c>
      <c r="D17" s="46">
        <v>680647.9</v>
      </c>
      <c r="E17" s="46">
        <v>696180.58</v>
      </c>
      <c r="F17" s="46">
        <v>618186.6</v>
      </c>
      <c r="G17" s="46">
        <v>793753.02</v>
      </c>
      <c r="H17" s="46">
        <v>863411.92</v>
      </c>
      <c r="I17" s="46">
        <v>771702.06</v>
      </c>
      <c r="J17" s="46">
        <v>722427.3</v>
      </c>
      <c r="K17" s="46">
        <v>802786.91</v>
      </c>
      <c r="L17" s="46">
        <v>474423.72</v>
      </c>
      <c r="M17" s="46">
        <v>656173.54</v>
      </c>
      <c r="N17" s="46">
        <v>649075.63</v>
      </c>
      <c r="O17" s="46">
        <v>873434.96</v>
      </c>
      <c r="P17" s="47">
        <v>0</v>
      </c>
    </row>
    <row r="18" spans="1:16" ht="33.75" x14ac:dyDescent="0.25">
      <c r="A18" s="42" t="s">
        <v>239</v>
      </c>
      <c r="B18" s="42" t="s">
        <v>204</v>
      </c>
      <c r="C18" s="42" t="s">
        <v>147</v>
      </c>
      <c r="D18" s="43">
        <v>5049268.21</v>
      </c>
      <c r="E18" s="43">
        <v>5171506.4400000004</v>
      </c>
      <c r="F18" s="43">
        <v>5688445.54</v>
      </c>
      <c r="G18" s="43">
        <v>6122562.6699999999</v>
      </c>
      <c r="H18" s="43">
        <v>7108178.96</v>
      </c>
      <c r="I18" s="43">
        <v>5038130.49</v>
      </c>
      <c r="J18" s="43">
        <v>6384859.5099999998</v>
      </c>
      <c r="K18" s="43">
        <v>6855730.5700000003</v>
      </c>
      <c r="L18" s="43">
        <v>6158032.75</v>
      </c>
      <c r="M18" s="43">
        <v>6005073.3499999996</v>
      </c>
      <c r="N18" s="43">
        <v>5999403.2000000002</v>
      </c>
      <c r="O18" s="43">
        <v>5463925.54</v>
      </c>
      <c r="P18" s="44">
        <v>0</v>
      </c>
    </row>
    <row r="19" spans="1:16" ht="33.75" x14ac:dyDescent="0.25">
      <c r="A19" s="42" t="s">
        <v>239</v>
      </c>
      <c r="B19" s="42" t="s">
        <v>205</v>
      </c>
      <c r="C19" s="45" t="s">
        <v>148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>
        <v>0</v>
      </c>
    </row>
    <row r="20" spans="1:16" ht="22.5" x14ac:dyDescent="0.25">
      <c r="A20" s="42" t="s">
        <v>239</v>
      </c>
      <c r="B20" s="42" t="s">
        <v>206</v>
      </c>
      <c r="C20" s="42" t="s">
        <v>149</v>
      </c>
      <c r="D20" s="43">
        <v>330455.38</v>
      </c>
      <c r="E20" s="43">
        <v>315673.90000000002</v>
      </c>
      <c r="F20" s="43">
        <v>294547.19</v>
      </c>
      <c r="G20" s="43">
        <v>347622.5</v>
      </c>
      <c r="H20" s="43">
        <v>289530.45</v>
      </c>
      <c r="I20" s="43">
        <v>445406.99</v>
      </c>
      <c r="J20" s="43">
        <v>378023.36</v>
      </c>
      <c r="K20" s="43">
        <v>383206.11</v>
      </c>
      <c r="L20" s="43">
        <v>385564.55</v>
      </c>
      <c r="M20" s="43">
        <v>469491.07</v>
      </c>
      <c r="N20" s="43">
        <v>268893.27</v>
      </c>
      <c r="O20" s="43">
        <v>328455.75</v>
      </c>
      <c r="P20" s="44">
        <v>0</v>
      </c>
    </row>
    <row r="21" spans="1:16" ht="33.75" x14ac:dyDescent="0.25">
      <c r="A21" s="42" t="s">
        <v>239</v>
      </c>
      <c r="B21" s="42" t="s">
        <v>207</v>
      </c>
      <c r="C21" s="45" t="s">
        <v>150</v>
      </c>
      <c r="D21" s="46">
        <v>263602</v>
      </c>
      <c r="E21" s="46">
        <v>312953.08</v>
      </c>
      <c r="F21" s="46">
        <v>314863.37</v>
      </c>
      <c r="G21" s="46">
        <v>322430.5</v>
      </c>
      <c r="H21" s="46">
        <v>232834.38</v>
      </c>
      <c r="I21" s="46">
        <v>275441.68</v>
      </c>
      <c r="J21" s="46">
        <v>980822.76</v>
      </c>
      <c r="K21" s="46">
        <v>896568.9</v>
      </c>
      <c r="L21" s="46">
        <v>722937.68</v>
      </c>
      <c r="M21" s="46">
        <v>310684.09999999998</v>
      </c>
      <c r="N21" s="46">
        <v>216879.9</v>
      </c>
      <c r="O21" s="46">
        <v>254827.72</v>
      </c>
      <c r="P21" s="47">
        <v>0</v>
      </c>
    </row>
    <row r="22" spans="1:16" ht="22.5" x14ac:dyDescent="0.25">
      <c r="A22" s="42" t="s">
        <v>239</v>
      </c>
      <c r="B22" s="42" t="s">
        <v>208</v>
      </c>
      <c r="C22" s="42" t="s">
        <v>151</v>
      </c>
      <c r="D22" s="43">
        <v>231588</v>
      </c>
      <c r="E22" s="43">
        <v>139887</v>
      </c>
      <c r="F22" s="43">
        <v>151295</v>
      </c>
      <c r="G22" s="43">
        <v>183662</v>
      </c>
      <c r="H22" s="43">
        <v>188078</v>
      </c>
      <c r="I22" s="43">
        <v>191329</v>
      </c>
      <c r="J22" s="43">
        <v>227914</v>
      </c>
      <c r="K22" s="43">
        <v>203817</v>
      </c>
      <c r="L22" s="43">
        <v>219916</v>
      </c>
      <c r="M22" s="43">
        <v>228076</v>
      </c>
      <c r="N22" s="43">
        <v>168492</v>
      </c>
      <c r="O22" s="43">
        <v>211866</v>
      </c>
      <c r="P22" s="44">
        <v>0</v>
      </c>
    </row>
    <row r="23" spans="1:16" ht="22.5" x14ac:dyDescent="0.25">
      <c r="A23" s="42" t="s">
        <v>239</v>
      </c>
      <c r="B23" s="42" t="s">
        <v>209</v>
      </c>
      <c r="C23" s="45" t="s">
        <v>152</v>
      </c>
      <c r="D23" s="46">
        <v>14076.75</v>
      </c>
      <c r="E23" s="46">
        <v>2</v>
      </c>
      <c r="F23" s="46">
        <v>0</v>
      </c>
      <c r="G23" s="46">
        <v>15418.5</v>
      </c>
      <c r="H23" s="46">
        <v>40539.75</v>
      </c>
      <c r="I23" s="46">
        <v>61155.5</v>
      </c>
      <c r="J23" s="46">
        <v>61221.25</v>
      </c>
      <c r="K23" s="46">
        <v>61589.75</v>
      </c>
      <c r="L23" s="46">
        <v>3902.75</v>
      </c>
      <c r="M23" s="46">
        <v>4807.6099999999997</v>
      </c>
      <c r="N23" s="46">
        <v>5234.25</v>
      </c>
      <c r="O23" s="46">
        <v>2284.25</v>
      </c>
      <c r="P23" s="47">
        <v>0</v>
      </c>
    </row>
    <row r="24" spans="1:16" ht="22.5" x14ac:dyDescent="0.25">
      <c r="A24" s="42" t="s">
        <v>239</v>
      </c>
      <c r="B24" s="42" t="s">
        <v>210</v>
      </c>
      <c r="C24" s="42" t="s">
        <v>153</v>
      </c>
      <c r="D24" s="43">
        <v>6.9</v>
      </c>
      <c r="E24" s="43">
        <v>4.8600000000000003</v>
      </c>
      <c r="F24" s="43">
        <v>2.94</v>
      </c>
      <c r="G24" s="43">
        <v>7.47</v>
      </c>
      <c r="H24" s="43">
        <v>30.34</v>
      </c>
      <c r="I24" s="43">
        <v>2.0299999999999998</v>
      </c>
      <c r="J24" s="43">
        <v>69.819999999999993</v>
      </c>
      <c r="K24" s="43">
        <v>142.68</v>
      </c>
      <c r="L24" s="43">
        <v>90.29</v>
      </c>
      <c r="M24" s="43">
        <v>86.77</v>
      </c>
      <c r="N24" s="43">
        <v>27.77</v>
      </c>
      <c r="O24" s="43">
        <v>36.47</v>
      </c>
      <c r="P24" s="44">
        <v>0</v>
      </c>
    </row>
    <row r="25" spans="1:16" ht="22.5" x14ac:dyDescent="0.25">
      <c r="A25" s="42" t="s">
        <v>239</v>
      </c>
      <c r="B25" s="42" t="s">
        <v>211</v>
      </c>
      <c r="C25" s="45" t="s">
        <v>154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7">
        <v>0</v>
      </c>
    </row>
    <row r="26" spans="1:16" ht="22.5" x14ac:dyDescent="0.25">
      <c r="A26" s="42" t="s">
        <v>239</v>
      </c>
      <c r="B26" s="42" t="s">
        <v>212</v>
      </c>
      <c r="C26" s="42" t="s">
        <v>155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-4881.32</v>
      </c>
      <c r="L26" s="43">
        <v>0</v>
      </c>
      <c r="M26" s="43">
        <v>0</v>
      </c>
      <c r="N26" s="43">
        <v>0</v>
      </c>
      <c r="O26" s="43">
        <v>0</v>
      </c>
      <c r="P26" s="44">
        <v>0</v>
      </c>
    </row>
    <row r="27" spans="1:16" ht="22.5" x14ac:dyDescent="0.25">
      <c r="A27" s="42" t="s">
        <v>239</v>
      </c>
      <c r="B27" s="42" t="s">
        <v>217</v>
      </c>
      <c r="C27" s="45" t="s">
        <v>160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7">
        <v>0</v>
      </c>
    </row>
    <row r="28" spans="1:16" ht="45" x14ac:dyDescent="0.25">
      <c r="A28" s="42" t="s">
        <v>239</v>
      </c>
      <c r="B28" s="42" t="s">
        <v>220</v>
      </c>
      <c r="C28" s="42" t="s">
        <v>163</v>
      </c>
      <c r="D28" s="43">
        <v>4750</v>
      </c>
      <c r="E28" s="43">
        <v>4000</v>
      </c>
      <c r="F28" s="43">
        <v>5500</v>
      </c>
      <c r="G28" s="43">
        <v>5250</v>
      </c>
      <c r="H28" s="43">
        <v>4750</v>
      </c>
      <c r="I28" s="43">
        <v>3250</v>
      </c>
      <c r="J28" s="43">
        <v>2600</v>
      </c>
      <c r="K28" s="43">
        <v>2250</v>
      </c>
      <c r="L28" s="43">
        <v>1500</v>
      </c>
      <c r="M28" s="43">
        <v>4000</v>
      </c>
      <c r="N28" s="43">
        <v>2750</v>
      </c>
      <c r="O28" s="43">
        <v>2500</v>
      </c>
      <c r="P28" s="44">
        <v>0</v>
      </c>
    </row>
    <row r="29" spans="1:16" ht="33.75" x14ac:dyDescent="0.25">
      <c r="A29" s="42" t="s">
        <v>239</v>
      </c>
      <c r="B29" s="42" t="s">
        <v>221</v>
      </c>
      <c r="C29" s="45" t="s">
        <v>164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7">
        <v>0</v>
      </c>
    </row>
    <row r="30" spans="1:16" ht="22.5" x14ac:dyDescent="0.25">
      <c r="A30" s="42" t="s">
        <v>239</v>
      </c>
      <c r="B30" s="42" t="s">
        <v>223</v>
      </c>
      <c r="C30" s="42" t="s">
        <v>166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4">
        <v>0</v>
      </c>
    </row>
    <row r="31" spans="1:16" ht="22.5" x14ac:dyDescent="0.25">
      <c r="A31" s="42" t="s">
        <v>239</v>
      </c>
      <c r="B31" s="42" t="s">
        <v>224</v>
      </c>
      <c r="C31" s="45" t="s">
        <v>167</v>
      </c>
      <c r="D31" s="46">
        <v>0</v>
      </c>
      <c r="E31" s="46">
        <v>0</v>
      </c>
      <c r="F31" s="46">
        <v>442122.49</v>
      </c>
      <c r="G31" s="46">
        <v>0</v>
      </c>
      <c r="H31" s="46">
        <v>481.99</v>
      </c>
      <c r="I31" s="46">
        <v>447033.63</v>
      </c>
      <c r="J31" s="46">
        <v>0</v>
      </c>
      <c r="K31" s="46">
        <v>3427</v>
      </c>
      <c r="L31" s="46">
        <v>449900.23</v>
      </c>
      <c r="M31" s="46">
        <v>982</v>
      </c>
      <c r="N31" s="46">
        <v>0</v>
      </c>
      <c r="O31" s="46">
        <v>449715.96</v>
      </c>
      <c r="P31" s="47">
        <v>0</v>
      </c>
    </row>
    <row r="32" spans="1:16" ht="33.75" x14ac:dyDescent="0.25">
      <c r="A32" s="42" t="s">
        <v>239</v>
      </c>
      <c r="B32" s="42" t="s">
        <v>225</v>
      </c>
      <c r="C32" s="42" t="s">
        <v>168</v>
      </c>
      <c r="D32" s="43">
        <v>10737.39</v>
      </c>
      <c r="E32" s="43">
        <v>1581.89</v>
      </c>
      <c r="F32" s="43">
        <v>-1064.77</v>
      </c>
      <c r="G32" s="43">
        <v>1262.7</v>
      </c>
      <c r="H32" s="43">
        <v>572.04999999999995</v>
      </c>
      <c r="I32" s="43">
        <v>1188.1099999999999</v>
      </c>
      <c r="J32" s="43">
        <v>1635.35</v>
      </c>
      <c r="K32" s="43">
        <v>2754.01</v>
      </c>
      <c r="L32" s="43">
        <v>3103.21</v>
      </c>
      <c r="M32" s="43">
        <v>1763.4</v>
      </c>
      <c r="N32" s="43">
        <v>1803.54</v>
      </c>
      <c r="O32" s="43">
        <v>-612.26</v>
      </c>
      <c r="P32" s="44">
        <v>0</v>
      </c>
    </row>
    <row r="33" spans="1:16" ht="22.5" x14ac:dyDescent="0.25">
      <c r="A33" s="42" t="s">
        <v>239</v>
      </c>
      <c r="B33" s="42" t="s">
        <v>226</v>
      </c>
      <c r="C33" s="45" t="s">
        <v>169</v>
      </c>
      <c r="D33" s="46">
        <v>953634.78</v>
      </c>
      <c r="E33" s="46">
        <v>953634.78</v>
      </c>
      <c r="F33" s="46">
        <v>953634.78</v>
      </c>
      <c r="G33" s="46">
        <v>953634.78</v>
      </c>
      <c r="H33" s="46">
        <v>953634.78</v>
      </c>
      <c r="I33" s="46">
        <v>953634.78</v>
      </c>
      <c r="J33" s="46">
        <v>953634.78</v>
      </c>
      <c r="K33" s="46">
        <v>953634.78</v>
      </c>
      <c r="L33" s="46">
        <v>972281.04</v>
      </c>
      <c r="M33" s="46">
        <v>953634.78</v>
      </c>
      <c r="N33" s="46">
        <v>953634.78</v>
      </c>
      <c r="O33" s="46">
        <v>967060.2</v>
      </c>
      <c r="P33" s="47">
        <v>0</v>
      </c>
    </row>
    <row r="34" spans="1:16" ht="22.5" x14ac:dyDescent="0.25">
      <c r="A34" s="42" t="s">
        <v>239</v>
      </c>
      <c r="B34" s="42" t="s">
        <v>227</v>
      </c>
      <c r="C34" s="42" t="s">
        <v>170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4">
        <v>0</v>
      </c>
    </row>
    <row r="35" spans="1:16" ht="33.75" x14ac:dyDescent="0.25">
      <c r="A35" s="42" t="s">
        <v>239</v>
      </c>
      <c r="B35" s="42" t="s">
        <v>228</v>
      </c>
      <c r="C35" s="45" t="s">
        <v>171</v>
      </c>
      <c r="D35" s="46">
        <v>705022.57</v>
      </c>
      <c r="E35" s="46">
        <v>1553006.41</v>
      </c>
      <c r="F35" s="46">
        <v>1274404.67</v>
      </c>
      <c r="G35" s="46">
        <v>1902079.28</v>
      </c>
      <c r="H35" s="46">
        <v>6086094.4800000004</v>
      </c>
      <c r="I35" s="46">
        <v>1330941.77</v>
      </c>
      <c r="J35" s="46">
        <v>8049139.0300000003</v>
      </c>
      <c r="K35" s="46">
        <v>284964.81</v>
      </c>
      <c r="L35" s="46">
        <v>732783.22</v>
      </c>
      <c r="M35" s="46">
        <v>8327245.54</v>
      </c>
      <c r="N35" s="46">
        <v>515627.18</v>
      </c>
      <c r="O35" s="46">
        <v>4993999.3499999996</v>
      </c>
      <c r="P35" s="47">
        <v>0</v>
      </c>
    </row>
    <row r="36" spans="1:16" x14ac:dyDescent="0.25">
      <c r="A36" s="42" t="s">
        <v>239</v>
      </c>
      <c r="B36" s="42" t="s">
        <v>229</v>
      </c>
      <c r="C36" s="42" t="s">
        <v>172</v>
      </c>
      <c r="D36" s="43">
        <v>32828.160000000003</v>
      </c>
      <c r="E36" s="43">
        <v>14801.49</v>
      </c>
      <c r="F36" s="43">
        <v>356433.82</v>
      </c>
      <c r="G36" s="43">
        <v>38758.339999999997</v>
      </c>
      <c r="H36" s="43">
        <v>-743.27</v>
      </c>
      <c r="I36" s="43">
        <v>403898.7</v>
      </c>
      <c r="J36" s="43">
        <v>25702.53</v>
      </c>
      <c r="K36" s="43">
        <v>19133.22</v>
      </c>
      <c r="L36" s="43">
        <v>302848.67</v>
      </c>
      <c r="M36" s="43">
        <v>-85439.53</v>
      </c>
      <c r="N36" s="43">
        <v>396226.93</v>
      </c>
      <c r="O36" s="43">
        <v>285281.71999999997</v>
      </c>
      <c r="P36" s="44">
        <v>0</v>
      </c>
    </row>
    <row r="37" spans="1:16" ht="22.5" x14ac:dyDescent="0.25">
      <c r="A37" s="42" t="s">
        <v>239</v>
      </c>
      <c r="B37" s="42" t="s">
        <v>234</v>
      </c>
      <c r="C37" s="45" t="s">
        <v>235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7">
        <v>0</v>
      </c>
    </row>
    <row r="38" spans="1:16" ht="22.5" x14ac:dyDescent="0.25">
      <c r="A38" s="42" t="s">
        <v>240</v>
      </c>
      <c r="B38" s="42" t="s">
        <v>230</v>
      </c>
      <c r="C38" s="42" t="s">
        <v>118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223415718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4">
        <v>0</v>
      </c>
    </row>
    <row r="39" spans="1:16" ht="22.5" x14ac:dyDescent="0.25">
      <c r="A39" s="42" t="s">
        <v>240</v>
      </c>
      <c r="B39" s="42" t="s">
        <v>176</v>
      </c>
      <c r="C39" s="45" t="s">
        <v>119</v>
      </c>
      <c r="D39" s="46">
        <v>-562075.48</v>
      </c>
      <c r="E39" s="46">
        <v>-107468.95</v>
      </c>
      <c r="F39" s="46">
        <v>-240859.55</v>
      </c>
      <c r="G39" s="46">
        <v>-212248.42</v>
      </c>
      <c r="H39" s="46">
        <v>-290944.53999999998</v>
      </c>
      <c r="I39" s="46">
        <v>-378554.96</v>
      </c>
      <c r="J39" s="46">
        <v>0</v>
      </c>
      <c r="K39" s="46">
        <v>0</v>
      </c>
      <c r="L39" s="46">
        <v>0</v>
      </c>
      <c r="M39" s="46">
        <v>-3314223.43</v>
      </c>
      <c r="N39" s="46">
        <v>-1346465.3</v>
      </c>
      <c r="O39" s="46">
        <v>-4922059.47</v>
      </c>
      <c r="P39" s="47">
        <v>0</v>
      </c>
    </row>
    <row r="40" spans="1:16" ht="33.75" x14ac:dyDescent="0.25">
      <c r="A40" s="42" t="s">
        <v>240</v>
      </c>
      <c r="B40" s="42" t="s">
        <v>177</v>
      </c>
      <c r="C40" s="42" t="s">
        <v>120</v>
      </c>
      <c r="D40" s="43">
        <v>0</v>
      </c>
      <c r="E40" s="43">
        <v>9437001.0800000001</v>
      </c>
      <c r="F40" s="43">
        <v>5226863.4400000004</v>
      </c>
      <c r="G40" s="43">
        <v>12150.77</v>
      </c>
      <c r="H40" s="43">
        <v>12631.87</v>
      </c>
      <c r="I40" s="43">
        <v>104551.81</v>
      </c>
      <c r="J40" s="43">
        <v>4190866.46</v>
      </c>
      <c r="K40" s="43">
        <v>192168.15</v>
      </c>
      <c r="L40" s="43">
        <v>0</v>
      </c>
      <c r="M40" s="43">
        <v>0</v>
      </c>
      <c r="N40" s="43">
        <v>6950.23</v>
      </c>
      <c r="O40" s="43">
        <v>29908.59</v>
      </c>
      <c r="P40" s="44">
        <v>0</v>
      </c>
    </row>
    <row r="41" spans="1:16" ht="22.5" x14ac:dyDescent="0.25">
      <c r="A41" s="42" t="s">
        <v>240</v>
      </c>
      <c r="B41" s="42" t="s">
        <v>178</v>
      </c>
      <c r="C41" s="45" t="s">
        <v>121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7">
        <v>0</v>
      </c>
    </row>
    <row r="42" spans="1:16" ht="22.5" x14ac:dyDescent="0.25">
      <c r="A42" s="42" t="s">
        <v>240</v>
      </c>
      <c r="B42" s="42" t="s">
        <v>244</v>
      </c>
      <c r="C42" s="42" t="s">
        <v>245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11384899.130000001</v>
      </c>
      <c r="L42" s="43">
        <v>1866034.02</v>
      </c>
      <c r="M42" s="43">
        <v>0</v>
      </c>
      <c r="N42" s="43">
        <v>24448497.48</v>
      </c>
      <c r="O42" s="43">
        <v>0</v>
      </c>
      <c r="P42" s="44">
        <v>0</v>
      </c>
    </row>
    <row r="43" spans="1:16" ht="33.75" x14ac:dyDescent="0.25">
      <c r="A43" s="42" t="s">
        <v>240</v>
      </c>
      <c r="B43" s="42" t="s">
        <v>179</v>
      </c>
      <c r="C43" s="45" t="s">
        <v>122</v>
      </c>
      <c r="D43" s="46">
        <v>1472175</v>
      </c>
      <c r="E43" s="46">
        <v>1283636.46</v>
      </c>
      <c r="F43" s="46">
        <v>989460.12</v>
      </c>
      <c r="G43" s="46">
        <v>1308348.53</v>
      </c>
      <c r="H43" s="46">
        <v>1033216.8</v>
      </c>
      <c r="I43" s="46">
        <v>1787278.34</v>
      </c>
      <c r="J43" s="46">
        <v>1882500.22</v>
      </c>
      <c r="K43" s="46">
        <v>1584788.43</v>
      </c>
      <c r="L43" s="46">
        <v>1813144.68</v>
      </c>
      <c r="M43" s="46">
        <v>1492267.02</v>
      </c>
      <c r="N43" s="46">
        <v>1448165.89</v>
      </c>
      <c r="O43" s="46">
        <v>1135885.8999999999</v>
      </c>
      <c r="P43" s="47">
        <v>0</v>
      </c>
    </row>
    <row r="44" spans="1:16" ht="22.5" x14ac:dyDescent="0.25">
      <c r="A44" s="42" t="s">
        <v>240</v>
      </c>
      <c r="B44" s="42" t="s">
        <v>180</v>
      </c>
      <c r="C44" s="42" t="s">
        <v>123</v>
      </c>
      <c r="D44" s="43">
        <v>30278431.039999999</v>
      </c>
      <c r="E44" s="43">
        <v>29324934.170000002</v>
      </c>
      <c r="F44" s="43">
        <v>27139004.530000001</v>
      </c>
      <c r="G44" s="43">
        <v>36368762.5</v>
      </c>
      <c r="H44" s="43">
        <v>28783877.670000002</v>
      </c>
      <c r="I44" s="43">
        <v>27386583.629999999</v>
      </c>
      <c r="J44" s="43">
        <v>40500259.810000002</v>
      </c>
      <c r="K44" s="43">
        <v>38385592.469999999</v>
      </c>
      <c r="L44" s="43">
        <v>41678932.039999999</v>
      </c>
      <c r="M44" s="43">
        <v>45073061</v>
      </c>
      <c r="N44" s="43">
        <v>42641629.25</v>
      </c>
      <c r="O44" s="43">
        <v>43244394.090000004</v>
      </c>
      <c r="P44" s="44">
        <v>0</v>
      </c>
    </row>
    <row r="45" spans="1:16" ht="22.5" x14ac:dyDescent="0.25">
      <c r="A45" s="42" t="s">
        <v>240</v>
      </c>
      <c r="B45" s="42" t="s">
        <v>181</v>
      </c>
      <c r="C45" s="45" t="s">
        <v>124</v>
      </c>
      <c r="D45" s="46">
        <v>6669610.29</v>
      </c>
      <c r="E45" s="46">
        <v>7528552</v>
      </c>
      <c r="F45" s="46">
        <v>5651776.9000000004</v>
      </c>
      <c r="G45" s="46">
        <v>6045511.5599999996</v>
      </c>
      <c r="H45" s="46">
        <v>9269561.3200000003</v>
      </c>
      <c r="I45" s="46">
        <v>8868435.2300000004</v>
      </c>
      <c r="J45" s="46">
        <v>8960412.2799999993</v>
      </c>
      <c r="K45" s="46">
        <v>7896777.1299999999</v>
      </c>
      <c r="L45" s="46">
        <v>9314994.1899999995</v>
      </c>
      <c r="M45" s="46">
        <v>8237918.21</v>
      </c>
      <c r="N45" s="46">
        <v>7752429.9800000004</v>
      </c>
      <c r="O45" s="46">
        <v>7332955.4699999997</v>
      </c>
      <c r="P45" s="47">
        <v>0</v>
      </c>
    </row>
    <row r="46" spans="1:16" ht="33.75" x14ac:dyDescent="0.25">
      <c r="A46" s="42" t="s">
        <v>240</v>
      </c>
      <c r="B46" s="42" t="s">
        <v>182</v>
      </c>
      <c r="C46" s="42" t="s">
        <v>125</v>
      </c>
      <c r="D46" s="43">
        <v>6371071.8300000001</v>
      </c>
      <c r="E46" s="43">
        <v>6884732.21</v>
      </c>
      <c r="F46" s="43">
        <v>6583630.8200000003</v>
      </c>
      <c r="G46" s="43">
        <v>6373143.0599999996</v>
      </c>
      <c r="H46" s="43">
        <v>7135614.79</v>
      </c>
      <c r="I46" s="43">
        <v>6902598.9500000002</v>
      </c>
      <c r="J46" s="43">
        <v>7301762.79</v>
      </c>
      <c r="K46" s="43">
        <v>7498764.3700000001</v>
      </c>
      <c r="L46" s="43">
        <v>7278222.1500000004</v>
      </c>
      <c r="M46" s="43">
        <v>8177816.5099999998</v>
      </c>
      <c r="N46" s="43">
        <v>7294206.0199999996</v>
      </c>
      <c r="O46" s="43">
        <v>7226907.3600000003</v>
      </c>
      <c r="P46" s="44">
        <v>0</v>
      </c>
    </row>
    <row r="47" spans="1:16" ht="33.75" x14ac:dyDescent="0.25">
      <c r="A47" s="42" t="s">
        <v>240</v>
      </c>
      <c r="B47" s="42" t="s">
        <v>183</v>
      </c>
      <c r="C47" s="45" t="s">
        <v>126</v>
      </c>
      <c r="D47" s="46">
        <v>3269230.08</v>
      </c>
      <c r="E47" s="46">
        <v>3573701.23</v>
      </c>
      <c r="F47" s="46">
        <v>1986470.24</v>
      </c>
      <c r="G47" s="46">
        <v>2573732.9</v>
      </c>
      <c r="H47" s="46">
        <v>3262342.52</v>
      </c>
      <c r="I47" s="46">
        <v>3002585.5</v>
      </c>
      <c r="J47" s="46">
        <v>3284595.7</v>
      </c>
      <c r="K47" s="46">
        <v>4049309.52</v>
      </c>
      <c r="L47" s="46">
        <v>3228134.65</v>
      </c>
      <c r="M47" s="46">
        <v>3583948.7999999998</v>
      </c>
      <c r="N47" s="46">
        <v>3422504.89</v>
      </c>
      <c r="O47" s="46">
        <v>3031686.69</v>
      </c>
      <c r="P47" s="47">
        <v>0</v>
      </c>
    </row>
    <row r="48" spans="1:16" ht="33.75" x14ac:dyDescent="0.25">
      <c r="A48" s="42" t="s">
        <v>240</v>
      </c>
      <c r="B48" s="42" t="s">
        <v>184</v>
      </c>
      <c r="C48" s="42" t="s">
        <v>127</v>
      </c>
      <c r="D48" s="43">
        <v>234289.47</v>
      </c>
      <c r="E48" s="43">
        <v>260835.47</v>
      </c>
      <c r="F48" s="43">
        <v>185954.27</v>
      </c>
      <c r="G48" s="43">
        <v>206639.71</v>
      </c>
      <c r="H48" s="43">
        <v>297883.28999999998</v>
      </c>
      <c r="I48" s="43">
        <v>292601.36</v>
      </c>
      <c r="J48" s="43">
        <v>274208.98</v>
      </c>
      <c r="K48" s="43">
        <v>235714.54</v>
      </c>
      <c r="L48" s="43">
        <v>243916.65</v>
      </c>
      <c r="M48" s="43">
        <v>199430.08</v>
      </c>
      <c r="N48" s="43">
        <v>187744.2</v>
      </c>
      <c r="O48" s="43">
        <v>179656</v>
      </c>
      <c r="P48" s="44">
        <v>0</v>
      </c>
    </row>
    <row r="49" spans="1:16" ht="22.5" x14ac:dyDescent="0.25">
      <c r="A49" s="42" t="s">
        <v>240</v>
      </c>
      <c r="B49" s="42" t="s">
        <v>185</v>
      </c>
      <c r="C49" s="45" t="s">
        <v>128</v>
      </c>
      <c r="D49" s="46">
        <v>216193</v>
      </c>
      <c r="E49" s="46">
        <v>58520</v>
      </c>
      <c r="F49" s="46">
        <v>24762</v>
      </c>
      <c r="G49" s="46">
        <v>20989.5</v>
      </c>
      <c r="H49" s="46">
        <v>16062.5</v>
      </c>
      <c r="I49" s="46">
        <v>111425</v>
      </c>
      <c r="J49" s="46">
        <v>81910</v>
      </c>
      <c r="K49" s="46">
        <v>116772.5</v>
      </c>
      <c r="L49" s="46">
        <v>2002002.5</v>
      </c>
      <c r="M49" s="46">
        <v>752669.11</v>
      </c>
      <c r="N49" s="46">
        <v>78605</v>
      </c>
      <c r="O49" s="46">
        <v>354865</v>
      </c>
      <c r="P49" s="47">
        <v>0</v>
      </c>
    </row>
    <row r="50" spans="1:16" ht="22.5" x14ac:dyDescent="0.25">
      <c r="A50" s="42" t="s">
        <v>240</v>
      </c>
      <c r="B50" s="42" t="s">
        <v>186</v>
      </c>
      <c r="C50" s="42" t="s">
        <v>129</v>
      </c>
      <c r="D50" s="43">
        <v>125025.48</v>
      </c>
      <c r="E50" s="43">
        <v>11762.83</v>
      </c>
      <c r="F50" s="43">
        <v>237673.61</v>
      </c>
      <c r="G50" s="43">
        <v>17823.59</v>
      </c>
      <c r="H50" s="43">
        <v>69360.679999999993</v>
      </c>
      <c r="I50" s="43">
        <v>64789.919999999998</v>
      </c>
      <c r="J50" s="43">
        <v>150743.45000000001</v>
      </c>
      <c r="K50" s="43">
        <v>121326.32</v>
      </c>
      <c r="L50" s="43">
        <v>30375.919999999998</v>
      </c>
      <c r="M50" s="43">
        <v>190554.09</v>
      </c>
      <c r="N50" s="43">
        <v>29850.16</v>
      </c>
      <c r="O50" s="43">
        <v>26648.27</v>
      </c>
      <c r="P50" s="44">
        <v>0</v>
      </c>
    </row>
    <row r="51" spans="1:16" ht="33.75" x14ac:dyDescent="0.25">
      <c r="A51" s="42" t="s">
        <v>240</v>
      </c>
      <c r="B51" s="42" t="s">
        <v>187</v>
      </c>
      <c r="C51" s="45" t="s">
        <v>130</v>
      </c>
      <c r="D51" s="46">
        <v>271111.46999999997</v>
      </c>
      <c r="E51" s="46">
        <v>320.58</v>
      </c>
      <c r="F51" s="46">
        <v>170090.13</v>
      </c>
      <c r="G51" s="46">
        <v>580745.5</v>
      </c>
      <c r="H51" s="46">
        <v>765333.2</v>
      </c>
      <c r="I51" s="46">
        <v>815717.94</v>
      </c>
      <c r="J51" s="46">
        <v>827444.07</v>
      </c>
      <c r="K51" s="46">
        <v>825799.13</v>
      </c>
      <c r="L51" s="46">
        <v>948197.47</v>
      </c>
      <c r="M51" s="46">
        <v>828607.57</v>
      </c>
      <c r="N51" s="46">
        <v>857384.97</v>
      </c>
      <c r="O51" s="46">
        <v>880354.73</v>
      </c>
      <c r="P51" s="47">
        <v>0</v>
      </c>
    </row>
    <row r="52" spans="1:16" ht="22.5" x14ac:dyDescent="0.25">
      <c r="A52" s="42" t="s">
        <v>240</v>
      </c>
      <c r="B52" s="42" t="s">
        <v>188</v>
      </c>
      <c r="C52" s="42" t="s">
        <v>131</v>
      </c>
      <c r="D52" s="43">
        <v>873004.22</v>
      </c>
      <c r="E52" s="43">
        <v>518592.97</v>
      </c>
      <c r="F52" s="43">
        <v>856367.42</v>
      </c>
      <c r="G52" s="43">
        <v>990469.84</v>
      </c>
      <c r="H52" s="43">
        <v>1601700.67</v>
      </c>
      <c r="I52" s="43">
        <v>367394.12</v>
      </c>
      <c r="J52" s="43">
        <v>1613109.37</v>
      </c>
      <c r="K52" s="43">
        <v>2749316.31</v>
      </c>
      <c r="L52" s="43">
        <v>1765035.44</v>
      </c>
      <c r="M52" s="43">
        <v>1643454.87</v>
      </c>
      <c r="N52" s="43">
        <v>1619373.87</v>
      </c>
      <c r="O52" s="43">
        <v>3340037.24</v>
      </c>
      <c r="P52" s="44">
        <v>0</v>
      </c>
    </row>
    <row r="53" spans="1:16" ht="33.75" x14ac:dyDescent="0.25">
      <c r="A53" s="42" t="s">
        <v>240</v>
      </c>
      <c r="B53" s="42" t="s">
        <v>189</v>
      </c>
      <c r="C53" s="45" t="s">
        <v>132</v>
      </c>
      <c r="D53" s="46">
        <v>3046355.14</v>
      </c>
      <c r="E53" s="46">
        <v>1869732.63</v>
      </c>
      <c r="F53" s="46">
        <v>1703514.59</v>
      </c>
      <c r="G53" s="46">
        <v>1980952.62</v>
      </c>
      <c r="H53" s="46">
        <v>2372854.37</v>
      </c>
      <c r="I53" s="46">
        <v>2533746.19</v>
      </c>
      <c r="J53" s="46">
        <v>3038861.09</v>
      </c>
      <c r="K53" s="46">
        <v>3165656.69</v>
      </c>
      <c r="L53" s="46">
        <v>3277499.15</v>
      </c>
      <c r="M53" s="46">
        <v>4459833.43</v>
      </c>
      <c r="N53" s="46">
        <v>3588285.89</v>
      </c>
      <c r="O53" s="46">
        <v>3918832.38</v>
      </c>
      <c r="P53" s="47">
        <v>0</v>
      </c>
    </row>
    <row r="54" spans="1:16" ht="22.5" x14ac:dyDescent="0.25">
      <c r="A54" s="42" t="s">
        <v>240</v>
      </c>
      <c r="B54" s="42" t="s">
        <v>190</v>
      </c>
      <c r="C54" s="42" t="s">
        <v>133</v>
      </c>
      <c r="D54" s="43">
        <v>1093910.68</v>
      </c>
      <c r="E54" s="43">
        <v>1526857.83</v>
      </c>
      <c r="F54" s="43">
        <v>1617718.95</v>
      </c>
      <c r="G54" s="43">
        <v>1434103.75</v>
      </c>
      <c r="H54" s="43">
        <v>1597762.68</v>
      </c>
      <c r="I54" s="43">
        <v>2037470.72</v>
      </c>
      <c r="J54" s="43">
        <v>1897051.34</v>
      </c>
      <c r="K54" s="43">
        <v>1705822.66</v>
      </c>
      <c r="L54" s="43">
        <v>1071551.17</v>
      </c>
      <c r="M54" s="43">
        <v>1156023.17</v>
      </c>
      <c r="N54" s="43">
        <v>1806322.94</v>
      </c>
      <c r="O54" s="43">
        <v>1184766.45</v>
      </c>
      <c r="P54" s="44">
        <v>0</v>
      </c>
    </row>
    <row r="55" spans="1:16" ht="22.5" x14ac:dyDescent="0.25">
      <c r="A55" s="42" t="s">
        <v>240</v>
      </c>
      <c r="B55" s="42" t="s">
        <v>191</v>
      </c>
      <c r="C55" s="45" t="s">
        <v>134</v>
      </c>
      <c r="D55" s="46">
        <v>6150742.2999999998</v>
      </c>
      <c r="E55" s="46">
        <v>7978127.9500000002</v>
      </c>
      <c r="F55" s="46">
        <v>6012880.4800000004</v>
      </c>
      <c r="G55" s="46">
        <v>7877172.6600000001</v>
      </c>
      <c r="H55" s="46">
        <v>7951549.9400000004</v>
      </c>
      <c r="I55" s="46">
        <v>8539728.2799999993</v>
      </c>
      <c r="J55" s="46">
        <v>7036466.4900000002</v>
      </c>
      <c r="K55" s="46">
        <v>10867087.689999999</v>
      </c>
      <c r="L55" s="46">
        <v>9887743.5700000003</v>
      </c>
      <c r="M55" s="46">
        <v>6846079.1100000003</v>
      </c>
      <c r="N55" s="46">
        <v>7230459.6799999997</v>
      </c>
      <c r="O55" s="46">
        <v>5856493.54</v>
      </c>
      <c r="P55" s="47">
        <v>0</v>
      </c>
    </row>
    <row r="56" spans="1:16" ht="22.5" x14ac:dyDescent="0.25">
      <c r="A56" s="42" t="s">
        <v>240</v>
      </c>
      <c r="B56" s="42" t="s">
        <v>192</v>
      </c>
      <c r="C56" s="42" t="s">
        <v>135</v>
      </c>
      <c r="D56" s="43">
        <v>525122.46</v>
      </c>
      <c r="E56" s="43">
        <v>544018.88</v>
      </c>
      <c r="F56" s="43">
        <v>472397.18</v>
      </c>
      <c r="G56" s="43">
        <v>633889.55000000005</v>
      </c>
      <c r="H56" s="43">
        <v>590946.42000000004</v>
      </c>
      <c r="I56" s="43">
        <v>768535.43</v>
      </c>
      <c r="J56" s="43">
        <v>627420.24</v>
      </c>
      <c r="K56" s="43">
        <v>617028.35</v>
      </c>
      <c r="L56" s="43">
        <v>705844.05</v>
      </c>
      <c r="M56" s="43">
        <v>643768.77</v>
      </c>
      <c r="N56" s="43">
        <v>745652.7</v>
      </c>
      <c r="O56" s="43">
        <v>547376.26</v>
      </c>
      <c r="P56" s="44">
        <v>0</v>
      </c>
    </row>
    <row r="57" spans="1:16" ht="22.5" x14ac:dyDescent="0.25">
      <c r="A57" s="42" t="s">
        <v>240</v>
      </c>
      <c r="B57" s="42" t="s">
        <v>193</v>
      </c>
      <c r="C57" s="45" t="s">
        <v>136</v>
      </c>
      <c r="D57" s="46">
        <v>262824.38</v>
      </c>
      <c r="E57" s="46">
        <v>238292.45</v>
      </c>
      <c r="F57" s="46">
        <v>705498.91</v>
      </c>
      <c r="G57" s="46">
        <v>252347.78</v>
      </c>
      <c r="H57" s="46">
        <v>260608.17</v>
      </c>
      <c r="I57" s="46">
        <v>237401.65</v>
      </c>
      <c r="J57" s="46">
        <v>346688.89</v>
      </c>
      <c r="K57" s="46">
        <v>356859.66</v>
      </c>
      <c r="L57" s="46">
        <v>362307.84000000003</v>
      </c>
      <c r="M57" s="46">
        <v>401501.92</v>
      </c>
      <c r="N57" s="46">
        <v>377884.31</v>
      </c>
      <c r="O57" s="46">
        <v>409911.78</v>
      </c>
      <c r="P57" s="47">
        <v>0</v>
      </c>
    </row>
    <row r="58" spans="1:16" ht="22.5" x14ac:dyDescent="0.25">
      <c r="A58" s="42" t="s">
        <v>240</v>
      </c>
      <c r="B58" s="42" t="s">
        <v>194</v>
      </c>
      <c r="C58" s="42" t="s">
        <v>137</v>
      </c>
      <c r="D58" s="43">
        <v>164204.69</v>
      </c>
      <c r="E58" s="43">
        <v>147070.07999999999</v>
      </c>
      <c r="F58" s="43">
        <v>143378.41</v>
      </c>
      <c r="G58" s="43">
        <v>129340.67</v>
      </c>
      <c r="H58" s="43">
        <v>171803.22</v>
      </c>
      <c r="I58" s="43">
        <v>145545.76999999999</v>
      </c>
      <c r="J58" s="43">
        <v>121488.69</v>
      </c>
      <c r="K58" s="43">
        <v>170070.67</v>
      </c>
      <c r="L58" s="43">
        <v>90410.18</v>
      </c>
      <c r="M58" s="43">
        <v>180280.48</v>
      </c>
      <c r="N58" s="43">
        <v>142094.01999999999</v>
      </c>
      <c r="O58" s="43">
        <v>1934.55</v>
      </c>
      <c r="P58" s="44">
        <v>0</v>
      </c>
    </row>
    <row r="59" spans="1:16" ht="22.5" x14ac:dyDescent="0.25">
      <c r="A59" s="42" t="s">
        <v>240</v>
      </c>
      <c r="B59" s="42" t="s">
        <v>195</v>
      </c>
      <c r="C59" s="45" t="s">
        <v>138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7">
        <v>0</v>
      </c>
    </row>
    <row r="60" spans="1:16" ht="33.75" x14ac:dyDescent="0.25">
      <c r="A60" s="42" t="s">
        <v>240</v>
      </c>
      <c r="B60" s="42" t="s">
        <v>196</v>
      </c>
      <c r="C60" s="42" t="s">
        <v>139</v>
      </c>
      <c r="D60" s="43">
        <v>20200</v>
      </c>
      <c r="E60" s="43">
        <v>78600</v>
      </c>
      <c r="F60" s="43">
        <v>18200</v>
      </c>
      <c r="G60" s="43">
        <v>12100</v>
      </c>
      <c r="H60" s="43">
        <v>6600</v>
      </c>
      <c r="I60" s="43">
        <v>49900</v>
      </c>
      <c r="J60" s="43">
        <v>17600</v>
      </c>
      <c r="K60" s="43">
        <v>2394100</v>
      </c>
      <c r="L60" s="43">
        <v>54300</v>
      </c>
      <c r="M60" s="43">
        <v>53189.11</v>
      </c>
      <c r="N60" s="43">
        <v>39000</v>
      </c>
      <c r="O60" s="43">
        <v>20800</v>
      </c>
      <c r="P60" s="44">
        <v>0</v>
      </c>
    </row>
    <row r="61" spans="1:16" ht="33.75" x14ac:dyDescent="0.25">
      <c r="A61" s="42" t="s">
        <v>240</v>
      </c>
      <c r="B61" s="42" t="s">
        <v>197</v>
      </c>
      <c r="C61" s="45" t="s">
        <v>140</v>
      </c>
      <c r="D61" s="46">
        <v>512876.36</v>
      </c>
      <c r="E61" s="46">
        <v>410812.13</v>
      </c>
      <c r="F61" s="46">
        <v>461919.41</v>
      </c>
      <c r="G61" s="46">
        <v>554976.6</v>
      </c>
      <c r="H61" s="46">
        <v>761244.22</v>
      </c>
      <c r="I61" s="46">
        <v>905151.27</v>
      </c>
      <c r="J61" s="46">
        <v>1241599.3600000001</v>
      </c>
      <c r="K61" s="46">
        <v>1629985.6</v>
      </c>
      <c r="L61" s="46">
        <v>2382199.84</v>
      </c>
      <c r="M61" s="46">
        <v>2204757.75</v>
      </c>
      <c r="N61" s="46">
        <v>2382368.79</v>
      </c>
      <c r="O61" s="46">
        <v>2398791.0299999998</v>
      </c>
      <c r="P61" s="47">
        <v>0</v>
      </c>
    </row>
    <row r="62" spans="1:16" ht="33.75" x14ac:dyDescent="0.25">
      <c r="A62" s="42" t="s">
        <v>240</v>
      </c>
      <c r="B62" s="42" t="s">
        <v>198</v>
      </c>
      <c r="C62" s="42" t="s">
        <v>141</v>
      </c>
      <c r="D62" s="43">
        <v>0</v>
      </c>
      <c r="E62" s="43">
        <v>210252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-116957.8</v>
      </c>
      <c r="O62" s="43">
        <v>0</v>
      </c>
      <c r="P62" s="44">
        <v>0</v>
      </c>
    </row>
    <row r="63" spans="1:16" ht="22.5" x14ac:dyDescent="0.25">
      <c r="A63" s="42" t="s">
        <v>240</v>
      </c>
      <c r="B63" s="42" t="s">
        <v>199</v>
      </c>
      <c r="C63" s="45" t="s">
        <v>142</v>
      </c>
      <c r="D63" s="46">
        <v>41163.03</v>
      </c>
      <c r="E63" s="46">
        <v>75286.39</v>
      </c>
      <c r="F63" s="46">
        <v>18500</v>
      </c>
      <c r="G63" s="46">
        <v>24202.85</v>
      </c>
      <c r="H63" s="46">
        <v>49811.64</v>
      </c>
      <c r="I63" s="46">
        <v>68467.839999999997</v>
      </c>
      <c r="J63" s="46">
        <v>-1000</v>
      </c>
      <c r="K63" s="46">
        <v>78218.12</v>
      </c>
      <c r="L63" s="46">
        <v>76589.62</v>
      </c>
      <c r="M63" s="46">
        <v>11989.11</v>
      </c>
      <c r="N63" s="46">
        <v>200127.41</v>
      </c>
      <c r="O63" s="46">
        <v>6000</v>
      </c>
      <c r="P63" s="47">
        <v>0</v>
      </c>
    </row>
    <row r="64" spans="1:16" ht="22.5" x14ac:dyDescent="0.25">
      <c r="A64" s="42" t="s">
        <v>240</v>
      </c>
      <c r="B64" s="42" t="s">
        <v>200</v>
      </c>
      <c r="C64" s="42" t="s">
        <v>143</v>
      </c>
      <c r="D64" s="43">
        <v>652360.84</v>
      </c>
      <c r="E64" s="43">
        <v>735059.09</v>
      </c>
      <c r="F64" s="43">
        <v>729718.63</v>
      </c>
      <c r="G64" s="43">
        <v>837882.95</v>
      </c>
      <c r="H64" s="43">
        <v>893799.1</v>
      </c>
      <c r="I64" s="43">
        <v>887166.99</v>
      </c>
      <c r="J64" s="43">
        <v>1023168.73</v>
      </c>
      <c r="K64" s="43">
        <v>1048407.14</v>
      </c>
      <c r="L64" s="43">
        <v>1080189.45</v>
      </c>
      <c r="M64" s="43">
        <v>1073739.92</v>
      </c>
      <c r="N64" s="43">
        <v>1182421.8</v>
      </c>
      <c r="O64" s="43">
        <v>1125404.26</v>
      </c>
      <c r="P64" s="44">
        <v>0</v>
      </c>
    </row>
    <row r="65" spans="1:16" ht="22.5" x14ac:dyDescent="0.25">
      <c r="A65" s="42" t="s">
        <v>240</v>
      </c>
      <c r="B65" s="42" t="s">
        <v>246</v>
      </c>
      <c r="C65" s="45" t="s">
        <v>247</v>
      </c>
      <c r="D65" s="46">
        <v>559551.69999999995</v>
      </c>
      <c r="E65" s="46">
        <v>0</v>
      </c>
      <c r="F65" s="46">
        <v>425355.06</v>
      </c>
      <c r="G65" s="46">
        <v>721708.82</v>
      </c>
      <c r="H65" s="46">
        <v>541831.92000000004</v>
      </c>
      <c r="I65" s="46">
        <v>0</v>
      </c>
      <c r="J65" s="46">
        <v>601783.42000000004</v>
      </c>
      <c r="K65" s="46">
        <v>875100.48</v>
      </c>
      <c r="L65" s="46">
        <v>0</v>
      </c>
      <c r="M65" s="46">
        <v>1045863.63</v>
      </c>
      <c r="N65" s="46">
        <v>0</v>
      </c>
      <c r="O65" s="46">
        <v>294458.34999999998</v>
      </c>
      <c r="P65" s="47">
        <v>0</v>
      </c>
    </row>
    <row r="66" spans="1:16" ht="22.5" x14ac:dyDescent="0.25">
      <c r="A66" s="42" t="s">
        <v>240</v>
      </c>
      <c r="B66" s="42" t="s">
        <v>201</v>
      </c>
      <c r="C66" s="42" t="s">
        <v>144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4">
        <v>0</v>
      </c>
    </row>
    <row r="67" spans="1:16" ht="33.75" x14ac:dyDescent="0.25">
      <c r="A67" s="42" t="s">
        <v>240</v>
      </c>
      <c r="B67" s="42" t="s">
        <v>204</v>
      </c>
      <c r="C67" s="45" t="s">
        <v>147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7">
        <v>0</v>
      </c>
    </row>
    <row r="68" spans="1:16" ht="33.75" x14ac:dyDescent="0.25">
      <c r="A68" s="42" t="s">
        <v>240</v>
      </c>
      <c r="B68" s="42" t="s">
        <v>205</v>
      </c>
      <c r="C68" s="42" t="s">
        <v>148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-100</v>
      </c>
      <c r="O68" s="43">
        <v>0</v>
      </c>
      <c r="P68" s="44">
        <v>0</v>
      </c>
    </row>
    <row r="69" spans="1:16" ht="33.75" x14ac:dyDescent="0.25">
      <c r="A69" s="42" t="s">
        <v>240</v>
      </c>
      <c r="B69" s="42" t="s">
        <v>207</v>
      </c>
      <c r="C69" s="45" t="s">
        <v>150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7">
        <v>0</v>
      </c>
    </row>
    <row r="70" spans="1:16" ht="22.5" x14ac:dyDescent="0.25">
      <c r="A70" s="42" t="s">
        <v>240</v>
      </c>
      <c r="B70" s="42" t="s">
        <v>211</v>
      </c>
      <c r="C70" s="42" t="s">
        <v>154</v>
      </c>
      <c r="D70" s="43">
        <v>4909075.99</v>
      </c>
      <c r="E70" s="43">
        <v>5286022.09</v>
      </c>
      <c r="F70" s="43">
        <v>4656533.03</v>
      </c>
      <c r="G70" s="43">
        <v>5511781.3799999999</v>
      </c>
      <c r="H70" s="43">
        <v>4777063.9400000004</v>
      </c>
      <c r="I70" s="43">
        <v>6382676.6600000001</v>
      </c>
      <c r="J70" s="43">
        <v>5333670.67</v>
      </c>
      <c r="K70" s="43">
        <v>5166637.37</v>
      </c>
      <c r="L70" s="43">
        <v>5540140.0700000003</v>
      </c>
      <c r="M70" s="43">
        <v>5126341.25</v>
      </c>
      <c r="N70" s="43">
        <v>12226623.92</v>
      </c>
      <c r="O70" s="43">
        <v>3259390.76</v>
      </c>
      <c r="P70" s="44">
        <v>0</v>
      </c>
    </row>
    <row r="71" spans="1:16" ht="22.5" x14ac:dyDescent="0.25">
      <c r="A71" s="42" t="s">
        <v>240</v>
      </c>
      <c r="B71" s="42" t="s">
        <v>212</v>
      </c>
      <c r="C71" s="45" t="s">
        <v>155</v>
      </c>
      <c r="D71" s="46">
        <v>1067195.81</v>
      </c>
      <c r="E71" s="46">
        <v>790673.64</v>
      </c>
      <c r="F71" s="46">
        <v>637285.07999999996</v>
      </c>
      <c r="G71" s="46">
        <v>729744.88</v>
      </c>
      <c r="H71" s="46">
        <v>662747.31000000006</v>
      </c>
      <c r="I71" s="46">
        <v>793774.86</v>
      </c>
      <c r="J71" s="46">
        <v>869949.96</v>
      </c>
      <c r="K71" s="46">
        <v>1214184.28</v>
      </c>
      <c r="L71" s="46">
        <v>1282576.8500000001</v>
      </c>
      <c r="M71" s="46">
        <v>1653835.1</v>
      </c>
      <c r="N71" s="46">
        <v>1304074.1200000001</v>
      </c>
      <c r="O71" s="46">
        <v>1684811.41</v>
      </c>
      <c r="P71" s="47">
        <v>0</v>
      </c>
    </row>
    <row r="72" spans="1:16" ht="22.5" x14ac:dyDescent="0.25">
      <c r="A72" s="42" t="s">
        <v>240</v>
      </c>
      <c r="B72" s="42" t="s">
        <v>213</v>
      </c>
      <c r="C72" s="42" t="s">
        <v>156</v>
      </c>
      <c r="D72" s="43">
        <v>30731.13</v>
      </c>
      <c r="E72" s="43">
        <v>34783.97</v>
      </c>
      <c r="F72" s="43">
        <v>28564.720000000001</v>
      </c>
      <c r="G72" s="43">
        <v>130083.19</v>
      </c>
      <c r="H72" s="43">
        <v>125581</v>
      </c>
      <c r="I72" s="43">
        <v>85124.87</v>
      </c>
      <c r="J72" s="43">
        <v>78421.06</v>
      </c>
      <c r="K72" s="43">
        <v>81912.98</v>
      </c>
      <c r="L72" s="43">
        <v>55339.14</v>
      </c>
      <c r="M72" s="43">
        <v>50200.95</v>
      </c>
      <c r="N72" s="43">
        <v>62497.55</v>
      </c>
      <c r="O72" s="43">
        <v>58266.98</v>
      </c>
      <c r="P72" s="44">
        <v>0</v>
      </c>
    </row>
    <row r="73" spans="1:16" ht="33.75" x14ac:dyDescent="0.25">
      <c r="A73" s="42" t="s">
        <v>240</v>
      </c>
      <c r="B73" s="42" t="s">
        <v>214</v>
      </c>
      <c r="C73" s="45" t="s">
        <v>157</v>
      </c>
      <c r="D73" s="46">
        <v>0</v>
      </c>
      <c r="E73" s="46">
        <v>0</v>
      </c>
      <c r="F73" s="46">
        <v>1300</v>
      </c>
      <c r="G73" s="46">
        <v>915</v>
      </c>
      <c r="H73" s="46">
        <v>45</v>
      </c>
      <c r="I73" s="46">
        <v>1575</v>
      </c>
      <c r="J73" s="46">
        <v>165</v>
      </c>
      <c r="K73" s="46">
        <v>312.5</v>
      </c>
      <c r="L73" s="46">
        <v>450</v>
      </c>
      <c r="M73" s="46">
        <v>30</v>
      </c>
      <c r="N73" s="46">
        <v>0</v>
      </c>
      <c r="O73" s="46">
        <v>150</v>
      </c>
      <c r="P73" s="47">
        <v>0</v>
      </c>
    </row>
    <row r="74" spans="1:16" ht="22.5" x14ac:dyDescent="0.25">
      <c r="A74" s="42" t="s">
        <v>240</v>
      </c>
      <c r="B74" s="42" t="s">
        <v>215</v>
      </c>
      <c r="C74" s="42" t="s">
        <v>158</v>
      </c>
      <c r="D74" s="43">
        <v>155032</v>
      </c>
      <c r="E74" s="43">
        <v>23088.48</v>
      </c>
      <c r="F74" s="43">
        <v>77960</v>
      </c>
      <c r="G74" s="43">
        <v>52234.9</v>
      </c>
      <c r="H74" s="43">
        <v>315191.74</v>
      </c>
      <c r="I74" s="43">
        <v>68945</v>
      </c>
      <c r="J74" s="43">
        <v>36090.67</v>
      </c>
      <c r="K74" s="43">
        <v>32037.39</v>
      </c>
      <c r="L74" s="43">
        <v>19950</v>
      </c>
      <c r="M74" s="43">
        <v>250570.53</v>
      </c>
      <c r="N74" s="43">
        <v>184479.86</v>
      </c>
      <c r="O74" s="43">
        <v>235105</v>
      </c>
      <c r="P74" s="44">
        <v>0</v>
      </c>
    </row>
    <row r="75" spans="1:16" ht="22.5" x14ac:dyDescent="0.25">
      <c r="A75" s="42" t="s">
        <v>240</v>
      </c>
      <c r="B75" s="42" t="s">
        <v>216</v>
      </c>
      <c r="C75" s="45" t="s">
        <v>159</v>
      </c>
      <c r="D75" s="46">
        <v>238882.19</v>
      </c>
      <c r="E75" s="46">
        <v>271982.17</v>
      </c>
      <c r="F75" s="46">
        <v>240634.98</v>
      </c>
      <c r="G75" s="46">
        <v>214842.7</v>
      </c>
      <c r="H75" s="46">
        <v>219341.65</v>
      </c>
      <c r="I75" s="46">
        <v>219457.51</v>
      </c>
      <c r="J75" s="46">
        <v>246642.58</v>
      </c>
      <c r="K75" s="46">
        <v>208632.26</v>
      </c>
      <c r="L75" s="46">
        <v>239207.88</v>
      </c>
      <c r="M75" s="46">
        <v>196130.55</v>
      </c>
      <c r="N75" s="46">
        <v>229192.77</v>
      </c>
      <c r="O75" s="46">
        <v>165584.32999999999</v>
      </c>
      <c r="P75" s="47">
        <v>0</v>
      </c>
    </row>
    <row r="76" spans="1:16" ht="22.5" x14ac:dyDescent="0.25">
      <c r="A76" s="42" t="s">
        <v>240</v>
      </c>
      <c r="B76" s="42" t="s">
        <v>217</v>
      </c>
      <c r="C76" s="42" t="s">
        <v>160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4">
        <v>0</v>
      </c>
    </row>
    <row r="77" spans="1:16" ht="22.5" x14ac:dyDescent="0.25">
      <c r="A77" s="42" t="s">
        <v>240</v>
      </c>
      <c r="B77" s="42" t="s">
        <v>218</v>
      </c>
      <c r="C77" s="45" t="s">
        <v>161</v>
      </c>
      <c r="D77" s="46">
        <v>445274</v>
      </c>
      <c r="E77" s="46">
        <v>435869.25</v>
      </c>
      <c r="F77" s="46">
        <v>340660</v>
      </c>
      <c r="G77" s="46">
        <v>408898</v>
      </c>
      <c r="H77" s="46">
        <v>336900</v>
      </c>
      <c r="I77" s="46">
        <v>297210</v>
      </c>
      <c r="J77" s="46">
        <v>286249</v>
      </c>
      <c r="K77" s="46">
        <v>200788</v>
      </c>
      <c r="L77" s="46">
        <v>279145.55</v>
      </c>
      <c r="M77" s="46">
        <v>335587</v>
      </c>
      <c r="N77" s="46">
        <v>322460</v>
      </c>
      <c r="O77" s="46">
        <v>319880</v>
      </c>
      <c r="P77" s="47">
        <v>0</v>
      </c>
    </row>
    <row r="78" spans="1:16" ht="33.75" x14ac:dyDescent="0.25">
      <c r="A78" s="42" t="s">
        <v>240</v>
      </c>
      <c r="B78" s="42" t="s">
        <v>219</v>
      </c>
      <c r="C78" s="42" t="s">
        <v>162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4">
        <v>0</v>
      </c>
    </row>
    <row r="79" spans="1:16" ht="45" x14ac:dyDescent="0.25">
      <c r="A79" s="42" t="s">
        <v>240</v>
      </c>
      <c r="B79" s="42" t="s">
        <v>220</v>
      </c>
      <c r="C79" s="45" t="s">
        <v>163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7">
        <v>0</v>
      </c>
    </row>
    <row r="80" spans="1:16" ht="22.5" x14ac:dyDescent="0.25">
      <c r="A80" s="42" t="s">
        <v>240</v>
      </c>
      <c r="B80" s="42" t="s">
        <v>222</v>
      </c>
      <c r="C80" s="42" t="s">
        <v>165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4">
        <v>0</v>
      </c>
    </row>
    <row r="81" spans="1:16" ht="33.75" x14ac:dyDescent="0.25">
      <c r="A81" s="42" t="s">
        <v>240</v>
      </c>
      <c r="B81" s="42" t="s">
        <v>225</v>
      </c>
      <c r="C81" s="45" t="s">
        <v>168</v>
      </c>
      <c r="D81" s="46">
        <v>538.89</v>
      </c>
      <c r="E81" s="46">
        <v>202.19</v>
      </c>
      <c r="F81" s="46">
        <v>417.81</v>
      </c>
      <c r="G81" s="46">
        <v>171.66</v>
      </c>
      <c r="H81" s="46">
        <v>185.78</v>
      </c>
      <c r="I81" s="46">
        <v>234.26</v>
      </c>
      <c r="J81" s="46">
        <v>148.21</v>
      </c>
      <c r="K81" s="46">
        <v>184.96</v>
      </c>
      <c r="L81" s="46">
        <v>366.14</v>
      </c>
      <c r="M81" s="46">
        <v>205.86</v>
      </c>
      <c r="N81" s="46">
        <v>120.42</v>
      </c>
      <c r="O81" s="46">
        <v>291.06</v>
      </c>
      <c r="P81" s="47">
        <v>0</v>
      </c>
    </row>
    <row r="82" spans="1:16" ht="22.5" x14ac:dyDescent="0.25">
      <c r="A82" s="42" t="s">
        <v>240</v>
      </c>
      <c r="B82" s="42" t="s">
        <v>226</v>
      </c>
      <c r="C82" s="42" t="s">
        <v>169</v>
      </c>
      <c r="D82" s="43">
        <v>1526.59</v>
      </c>
      <c r="E82" s="43">
        <v>2204</v>
      </c>
      <c r="F82" s="43">
        <v>743</v>
      </c>
      <c r="G82" s="43">
        <v>15646.43</v>
      </c>
      <c r="H82" s="43">
        <v>48308.480000000003</v>
      </c>
      <c r="I82" s="43">
        <v>67194.649999999994</v>
      </c>
      <c r="J82" s="43">
        <v>680</v>
      </c>
      <c r="K82" s="43">
        <v>25886.19</v>
      </c>
      <c r="L82" s="43">
        <v>18568.919999999998</v>
      </c>
      <c r="M82" s="43">
        <v>1043</v>
      </c>
      <c r="N82" s="43">
        <v>3053</v>
      </c>
      <c r="O82" s="43">
        <v>154428.17000000001</v>
      </c>
      <c r="P82" s="44">
        <v>0</v>
      </c>
    </row>
    <row r="83" spans="1:16" ht="22.5" x14ac:dyDescent="0.25">
      <c r="A83" s="42" t="s">
        <v>240</v>
      </c>
      <c r="B83" s="42" t="s">
        <v>227</v>
      </c>
      <c r="C83" s="45" t="s">
        <v>170</v>
      </c>
      <c r="D83" s="46">
        <v>4795460.1100000003</v>
      </c>
      <c r="E83" s="46">
        <v>4400651.8</v>
      </c>
      <c r="F83" s="46">
        <v>4215128.3600000003</v>
      </c>
      <c r="G83" s="46">
        <v>4795294.17</v>
      </c>
      <c r="H83" s="46">
        <v>4626811.67</v>
      </c>
      <c r="I83" s="46">
        <v>4345669.58</v>
      </c>
      <c r="J83" s="46">
        <v>4436062.4800000004</v>
      </c>
      <c r="K83" s="46">
        <v>12630481.390000001</v>
      </c>
      <c r="L83" s="46">
        <v>4483344.3600000003</v>
      </c>
      <c r="M83" s="46">
        <v>4468312.25</v>
      </c>
      <c r="N83" s="46">
        <v>4437975.74</v>
      </c>
      <c r="O83" s="46">
        <v>2252278.65</v>
      </c>
      <c r="P83" s="47">
        <v>0</v>
      </c>
    </row>
    <row r="84" spans="1:16" ht="33.75" x14ac:dyDescent="0.25">
      <c r="A84" s="42" t="s">
        <v>240</v>
      </c>
      <c r="B84" s="42" t="s">
        <v>228</v>
      </c>
      <c r="C84" s="42" t="s">
        <v>171</v>
      </c>
      <c r="D84" s="43">
        <v>0</v>
      </c>
      <c r="E84" s="43">
        <v>25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4">
        <v>0</v>
      </c>
    </row>
    <row r="85" spans="1:16" x14ac:dyDescent="0.25">
      <c r="A85" s="42" t="s">
        <v>240</v>
      </c>
      <c r="B85" s="42" t="s">
        <v>229</v>
      </c>
      <c r="C85" s="45" t="s">
        <v>172</v>
      </c>
      <c r="D85" s="46">
        <v>662.2</v>
      </c>
      <c r="E85" s="46">
        <v>1066.3499999999999</v>
      </c>
      <c r="F85" s="46">
        <v>898.35</v>
      </c>
      <c r="G85" s="46">
        <v>41204.03</v>
      </c>
      <c r="H85" s="46">
        <v>364736.06</v>
      </c>
      <c r="I85" s="46">
        <v>105467.73</v>
      </c>
      <c r="J85" s="46">
        <v>259125.76000000001</v>
      </c>
      <c r="K85" s="46">
        <v>276587.15999999997</v>
      </c>
      <c r="L85" s="46">
        <v>148864.78</v>
      </c>
      <c r="M85" s="46">
        <v>31905.21</v>
      </c>
      <c r="N85" s="46">
        <v>108031.64</v>
      </c>
      <c r="O85" s="46">
        <v>514804.8</v>
      </c>
      <c r="P85" s="47">
        <v>0</v>
      </c>
    </row>
    <row r="86" spans="1:16" ht="22.5" x14ac:dyDescent="0.25">
      <c r="A86" s="42" t="s">
        <v>240</v>
      </c>
      <c r="B86" s="42" t="s">
        <v>234</v>
      </c>
      <c r="C86" s="42" t="s">
        <v>235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4">
        <v>0</v>
      </c>
    </row>
    <row r="87" spans="1:16" x14ac:dyDescent="0.25">
      <c r="A87" s="48" t="s">
        <v>236</v>
      </c>
      <c r="B87" s="49"/>
      <c r="C87" s="49"/>
      <c r="D87" s="36">
        <v>116323795.03</v>
      </c>
      <c r="E87" s="36">
        <v>126134548.19</v>
      </c>
      <c r="F87" s="36">
        <v>113581929.26000001</v>
      </c>
      <c r="G87" s="36">
        <v>128896624.3</v>
      </c>
      <c r="H87" s="36">
        <v>126847382.63</v>
      </c>
      <c r="I87" s="36">
        <v>343822324.62</v>
      </c>
      <c r="J87" s="36">
        <v>160228072.34999999</v>
      </c>
      <c r="K87" s="36">
        <v>170995155.78</v>
      </c>
      <c r="L87" s="36">
        <v>158601901.56999999</v>
      </c>
      <c r="M87" s="36">
        <v>165459005.55000001</v>
      </c>
      <c r="N87" s="36">
        <v>187425718.88</v>
      </c>
      <c r="O87" s="36">
        <v>160670758.41999999</v>
      </c>
      <c r="P87" s="37">
        <v>0</v>
      </c>
    </row>
    <row r="88" spans="1:16" x14ac:dyDescent="0.25">
      <c r="A88" s="50" t="s">
        <v>248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x14ac:dyDescent="0.25">
      <c r="A89" s="17" t="s">
        <v>107</v>
      </c>
    </row>
    <row r="90" spans="1:16" x14ac:dyDescent="0.25">
      <c r="A90" s="17"/>
      <c r="B90" s="19" t="s">
        <v>267</v>
      </c>
    </row>
    <row r="91" spans="1:16" x14ac:dyDescent="0.25">
      <c r="A91" s="38" t="s">
        <v>173</v>
      </c>
      <c r="B91" s="19" t="s">
        <v>250</v>
      </c>
    </row>
    <row r="92" spans="1:16" x14ac:dyDescent="0.25">
      <c r="A92" s="38" t="s">
        <v>173</v>
      </c>
      <c r="B92" s="19" t="s">
        <v>251</v>
      </c>
    </row>
    <row r="93" spans="1:16" x14ac:dyDescent="0.25">
      <c r="A93" s="38" t="s">
        <v>173</v>
      </c>
      <c r="B93" s="19" t="s">
        <v>252</v>
      </c>
    </row>
    <row r="94" spans="1:16" ht="22.5" x14ac:dyDescent="0.25">
      <c r="A94" s="38" t="s">
        <v>173</v>
      </c>
      <c r="B94" s="19" t="s">
        <v>253</v>
      </c>
    </row>
    <row r="95" spans="1:16" x14ac:dyDescent="0.25">
      <c r="A95" s="38" t="s">
        <v>173</v>
      </c>
      <c r="B95" s="19" t="s">
        <v>254</v>
      </c>
    </row>
    <row r="96" spans="1:16" x14ac:dyDescent="0.25">
      <c r="A96" s="38" t="s">
        <v>173</v>
      </c>
      <c r="B96" s="19" t="s">
        <v>271</v>
      </c>
    </row>
    <row r="97" spans="1:2" x14ac:dyDescent="0.25">
      <c r="A97" s="38" t="s">
        <v>173</v>
      </c>
      <c r="B97" s="19" t="s">
        <v>254</v>
      </c>
    </row>
  </sheetData>
  <mergeCells count="2">
    <mergeCell ref="A87:C87"/>
    <mergeCell ref="A88:P8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00A33-3E9C-453D-A636-E8BF83BA716E}">
  <dimension ref="A1:H97"/>
  <sheetViews>
    <sheetView workbookViewId="0">
      <selection sqref="A1:XFD1048576"/>
    </sheetView>
  </sheetViews>
  <sheetFormatPr defaultRowHeight="15" x14ac:dyDescent="0.25"/>
  <cols>
    <col min="1" max="1" width="28.7109375" customWidth="1"/>
    <col min="2" max="2" width="73.5703125" customWidth="1"/>
    <col min="3" max="3" width="12.85546875" customWidth="1"/>
    <col min="4" max="8" width="12.7109375" customWidth="1"/>
    <col min="9" max="10" width="0.7109375" customWidth="1"/>
  </cols>
  <sheetData>
    <row r="1" spans="1:8" x14ac:dyDescent="0.25">
      <c r="A1" s="23" t="s">
        <v>106</v>
      </c>
    </row>
    <row r="2" spans="1:8" ht="22.5" x14ac:dyDescent="0.25">
      <c r="A2" s="24" t="s">
        <v>274</v>
      </c>
    </row>
    <row r="3" spans="1:8" x14ac:dyDescent="0.25">
      <c r="A3" s="17" t="s">
        <v>107</v>
      </c>
    </row>
    <row r="4" spans="1:8" x14ac:dyDescent="0.25">
      <c r="A4" s="21"/>
      <c r="B4" s="22"/>
      <c r="C4" s="22"/>
      <c r="D4" s="39" t="s">
        <v>268</v>
      </c>
      <c r="E4" s="39" t="s">
        <v>269</v>
      </c>
      <c r="F4" s="39" t="s">
        <v>275</v>
      </c>
      <c r="G4" s="39" t="s">
        <v>276</v>
      </c>
      <c r="H4" s="40" t="s">
        <v>277</v>
      </c>
    </row>
    <row r="5" spans="1:8" ht="22.5" x14ac:dyDescent="0.25">
      <c r="A5" s="41" t="s">
        <v>238</v>
      </c>
      <c r="B5" s="41" t="s">
        <v>115</v>
      </c>
      <c r="C5" s="41" t="s">
        <v>116</v>
      </c>
      <c r="D5" s="39" t="s">
        <v>117</v>
      </c>
      <c r="E5" s="39" t="s">
        <v>117</v>
      </c>
      <c r="F5" s="39" t="s">
        <v>117</v>
      </c>
      <c r="G5" s="39" t="s">
        <v>117</v>
      </c>
      <c r="H5" s="40" t="s">
        <v>117</v>
      </c>
    </row>
    <row r="6" spans="1:8" ht="22.5" x14ac:dyDescent="0.25">
      <c r="A6" s="42" t="s">
        <v>239</v>
      </c>
      <c r="B6" s="42" t="s">
        <v>230</v>
      </c>
      <c r="C6" s="42" t="s">
        <v>118</v>
      </c>
      <c r="D6" s="43">
        <v>0</v>
      </c>
      <c r="E6" s="43">
        <v>0</v>
      </c>
      <c r="F6" s="43">
        <v>0</v>
      </c>
      <c r="G6" s="43">
        <v>0</v>
      </c>
      <c r="H6" s="44">
        <v>0</v>
      </c>
    </row>
    <row r="7" spans="1:8" ht="22.5" x14ac:dyDescent="0.25">
      <c r="A7" s="42" t="s">
        <v>239</v>
      </c>
      <c r="B7" s="42" t="s">
        <v>176</v>
      </c>
      <c r="C7" s="45" t="s">
        <v>119</v>
      </c>
      <c r="D7" s="46">
        <v>-21992.59</v>
      </c>
      <c r="E7" s="46">
        <v>-16397.86</v>
      </c>
      <c r="F7" s="46">
        <v>-9710</v>
      </c>
      <c r="G7" s="46">
        <v>9591.8799999999992</v>
      </c>
      <c r="H7" s="47">
        <v>0</v>
      </c>
    </row>
    <row r="8" spans="1:8" ht="33.75" x14ac:dyDescent="0.25">
      <c r="A8" s="42" t="s">
        <v>239</v>
      </c>
      <c r="B8" s="42" t="s">
        <v>177</v>
      </c>
      <c r="C8" s="42" t="s">
        <v>120</v>
      </c>
      <c r="D8" s="43">
        <v>0</v>
      </c>
      <c r="E8" s="43">
        <v>0</v>
      </c>
      <c r="F8" s="43">
        <v>0</v>
      </c>
      <c r="G8" s="43">
        <v>0</v>
      </c>
      <c r="H8" s="44">
        <v>0</v>
      </c>
    </row>
    <row r="9" spans="1:8" ht="22.5" x14ac:dyDescent="0.25">
      <c r="A9" s="42" t="s">
        <v>239</v>
      </c>
      <c r="B9" s="42" t="s">
        <v>178</v>
      </c>
      <c r="C9" s="45" t="s">
        <v>121</v>
      </c>
      <c r="D9" s="46">
        <v>0</v>
      </c>
      <c r="E9" s="46">
        <v>0</v>
      </c>
      <c r="F9" s="46">
        <v>0</v>
      </c>
      <c r="G9" s="46">
        <v>0</v>
      </c>
      <c r="H9" s="47">
        <v>0</v>
      </c>
    </row>
    <row r="10" spans="1:8" ht="22.5" x14ac:dyDescent="0.25">
      <c r="A10" s="42" t="s">
        <v>239</v>
      </c>
      <c r="B10" s="42" t="s">
        <v>180</v>
      </c>
      <c r="C10" s="42" t="s">
        <v>123</v>
      </c>
      <c r="D10" s="43">
        <v>43830585.090000004</v>
      </c>
      <c r="E10" s="43">
        <v>41720780.719999999</v>
      </c>
      <c r="F10" s="43">
        <v>42931795.359999999</v>
      </c>
      <c r="G10" s="43">
        <v>54336791.759999998</v>
      </c>
      <c r="H10" s="44">
        <v>34820048.640000001</v>
      </c>
    </row>
    <row r="11" spans="1:8" ht="33.75" x14ac:dyDescent="0.25">
      <c r="A11" s="42" t="s">
        <v>239</v>
      </c>
      <c r="B11" s="42" t="s">
        <v>182</v>
      </c>
      <c r="C11" s="45" t="s">
        <v>125</v>
      </c>
      <c r="D11" s="46">
        <v>0</v>
      </c>
      <c r="E11" s="46">
        <v>0</v>
      </c>
      <c r="F11" s="46">
        <v>0</v>
      </c>
      <c r="G11" s="46">
        <v>0</v>
      </c>
      <c r="H11" s="47">
        <v>0</v>
      </c>
    </row>
    <row r="12" spans="1:8" ht="22.5" x14ac:dyDescent="0.25">
      <c r="A12" s="42" t="s">
        <v>239</v>
      </c>
      <c r="B12" s="42" t="s">
        <v>185</v>
      </c>
      <c r="C12" s="42" t="s">
        <v>128</v>
      </c>
      <c r="D12" s="43">
        <v>0</v>
      </c>
      <c r="E12" s="43">
        <v>0</v>
      </c>
      <c r="F12" s="43">
        <v>0</v>
      </c>
      <c r="G12" s="43">
        <v>0</v>
      </c>
      <c r="H12" s="44">
        <v>0</v>
      </c>
    </row>
    <row r="13" spans="1:8" ht="22.5" x14ac:dyDescent="0.25">
      <c r="A13" s="42" t="s">
        <v>239</v>
      </c>
      <c r="B13" s="42" t="s">
        <v>191</v>
      </c>
      <c r="C13" s="45" t="s">
        <v>134</v>
      </c>
      <c r="D13" s="46">
        <v>0</v>
      </c>
      <c r="E13" s="46">
        <v>0</v>
      </c>
      <c r="F13" s="46">
        <v>0</v>
      </c>
      <c r="G13" s="46">
        <v>0</v>
      </c>
      <c r="H13" s="47">
        <v>0</v>
      </c>
    </row>
    <row r="14" spans="1:8" ht="33.75" x14ac:dyDescent="0.25">
      <c r="A14" s="42" t="s">
        <v>239</v>
      </c>
      <c r="B14" s="42" t="s">
        <v>197</v>
      </c>
      <c r="C14" s="42" t="s">
        <v>140</v>
      </c>
      <c r="D14" s="43">
        <v>0</v>
      </c>
      <c r="E14" s="43">
        <v>0</v>
      </c>
      <c r="F14" s="43">
        <v>0</v>
      </c>
      <c r="G14" s="43">
        <v>0</v>
      </c>
      <c r="H14" s="44">
        <v>0</v>
      </c>
    </row>
    <row r="15" spans="1:8" ht="22.5" x14ac:dyDescent="0.25">
      <c r="A15" s="42" t="s">
        <v>239</v>
      </c>
      <c r="B15" s="42" t="s">
        <v>201</v>
      </c>
      <c r="C15" s="45" t="s">
        <v>144</v>
      </c>
      <c r="D15" s="46">
        <v>0</v>
      </c>
      <c r="E15" s="46">
        <v>0</v>
      </c>
      <c r="F15" s="46">
        <v>0</v>
      </c>
      <c r="G15" s="46">
        <v>0</v>
      </c>
      <c r="H15" s="47">
        <v>0</v>
      </c>
    </row>
    <row r="16" spans="1:8" ht="22.5" x14ac:dyDescent="0.25">
      <c r="A16" s="42" t="s">
        <v>239</v>
      </c>
      <c r="B16" s="42" t="s">
        <v>202</v>
      </c>
      <c r="C16" s="42" t="s">
        <v>145</v>
      </c>
      <c r="D16" s="43">
        <v>6118844.1799999997</v>
      </c>
      <c r="E16" s="43">
        <v>15528058.550000001</v>
      </c>
      <c r="F16" s="43">
        <v>18743898.91</v>
      </c>
      <c r="G16" s="43">
        <v>12133054.65</v>
      </c>
      <c r="H16" s="44">
        <v>0</v>
      </c>
    </row>
    <row r="17" spans="1:8" ht="22.5" x14ac:dyDescent="0.25">
      <c r="A17" s="42" t="s">
        <v>239</v>
      </c>
      <c r="B17" s="42" t="s">
        <v>203</v>
      </c>
      <c r="C17" s="45" t="s">
        <v>146</v>
      </c>
      <c r="D17" s="46">
        <v>652028.57999999996</v>
      </c>
      <c r="E17" s="46">
        <v>673176.36</v>
      </c>
      <c r="F17" s="46">
        <v>838588.7</v>
      </c>
      <c r="G17" s="46">
        <v>992911.4</v>
      </c>
      <c r="H17" s="47">
        <v>0</v>
      </c>
    </row>
    <row r="18" spans="1:8" ht="33.75" x14ac:dyDescent="0.25">
      <c r="A18" s="42" t="s">
        <v>239</v>
      </c>
      <c r="B18" s="42" t="s">
        <v>204</v>
      </c>
      <c r="C18" s="42" t="s">
        <v>147</v>
      </c>
      <c r="D18" s="43">
        <v>5666293.25</v>
      </c>
      <c r="E18" s="43">
        <v>4657203.49</v>
      </c>
      <c r="F18" s="43">
        <v>4907519.17</v>
      </c>
      <c r="G18" s="43">
        <v>5325613.55</v>
      </c>
      <c r="H18" s="44">
        <v>0</v>
      </c>
    </row>
    <row r="19" spans="1:8" ht="33.75" x14ac:dyDescent="0.25">
      <c r="A19" s="42" t="s">
        <v>239</v>
      </c>
      <c r="B19" s="42" t="s">
        <v>205</v>
      </c>
      <c r="C19" s="45" t="s">
        <v>148</v>
      </c>
      <c r="D19" s="46">
        <v>0</v>
      </c>
      <c r="E19" s="46">
        <v>0</v>
      </c>
      <c r="F19" s="46">
        <v>0</v>
      </c>
      <c r="G19" s="46">
        <v>0</v>
      </c>
      <c r="H19" s="47">
        <v>0</v>
      </c>
    </row>
    <row r="20" spans="1:8" ht="22.5" x14ac:dyDescent="0.25">
      <c r="A20" s="42" t="s">
        <v>239</v>
      </c>
      <c r="B20" s="42" t="s">
        <v>206</v>
      </c>
      <c r="C20" s="42" t="s">
        <v>149</v>
      </c>
      <c r="D20" s="43">
        <v>389208.04</v>
      </c>
      <c r="E20" s="43">
        <v>291006.59999999998</v>
      </c>
      <c r="F20" s="43">
        <v>253005.75</v>
      </c>
      <c r="G20" s="43">
        <v>360685.63</v>
      </c>
      <c r="H20" s="44">
        <v>356924.67</v>
      </c>
    </row>
    <row r="21" spans="1:8" ht="33.75" x14ac:dyDescent="0.25">
      <c r="A21" s="42" t="s">
        <v>239</v>
      </c>
      <c r="B21" s="42" t="s">
        <v>207</v>
      </c>
      <c r="C21" s="45" t="s">
        <v>150</v>
      </c>
      <c r="D21" s="46">
        <v>348675.9</v>
      </c>
      <c r="E21" s="46">
        <v>194145.56</v>
      </c>
      <c r="F21" s="46">
        <v>236149.24</v>
      </c>
      <c r="G21" s="46">
        <v>331847.90999999997</v>
      </c>
      <c r="H21" s="47">
        <v>298979.26</v>
      </c>
    </row>
    <row r="22" spans="1:8" ht="22.5" x14ac:dyDescent="0.25">
      <c r="A22" s="42" t="s">
        <v>239</v>
      </c>
      <c r="B22" s="42" t="s">
        <v>208</v>
      </c>
      <c r="C22" s="42" t="s">
        <v>151</v>
      </c>
      <c r="D22" s="43">
        <v>190976</v>
      </c>
      <c r="E22" s="43">
        <v>161161</v>
      </c>
      <c r="F22" s="43">
        <v>144386</v>
      </c>
      <c r="G22" s="43">
        <v>191991</v>
      </c>
      <c r="H22" s="44">
        <v>98037</v>
      </c>
    </row>
    <row r="23" spans="1:8" ht="22.5" x14ac:dyDescent="0.25">
      <c r="A23" s="42" t="s">
        <v>239</v>
      </c>
      <c r="B23" s="42" t="s">
        <v>209</v>
      </c>
      <c r="C23" s="45" t="s">
        <v>152</v>
      </c>
      <c r="D23" s="46">
        <v>0</v>
      </c>
      <c r="E23" s="46">
        <v>0</v>
      </c>
      <c r="F23" s="46">
        <v>-647.25</v>
      </c>
      <c r="G23" s="46">
        <v>84244.45</v>
      </c>
      <c r="H23" s="47">
        <v>168285</v>
      </c>
    </row>
    <row r="24" spans="1:8" ht="22.5" x14ac:dyDescent="0.25">
      <c r="A24" s="42" t="s">
        <v>239</v>
      </c>
      <c r="B24" s="42" t="s">
        <v>210</v>
      </c>
      <c r="C24" s="42" t="s">
        <v>153</v>
      </c>
      <c r="D24" s="43">
        <v>124.36</v>
      </c>
      <c r="E24" s="43">
        <v>24.46</v>
      </c>
      <c r="F24" s="43">
        <v>83.96</v>
      </c>
      <c r="G24" s="43">
        <v>33.729999999999997</v>
      </c>
      <c r="H24" s="44">
        <v>0</v>
      </c>
    </row>
    <row r="25" spans="1:8" ht="22.5" x14ac:dyDescent="0.25">
      <c r="A25" s="42" t="s">
        <v>239</v>
      </c>
      <c r="B25" s="42" t="s">
        <v>211</v>
      </c>
      <c r="C25" s="45" t="s">
        <v>154</v>
      </c>
      <c r="D25" s="46">
        <v>0</v>
      </c>
      <c r="E25" s="46">
        <v>0</v>
      </c>
      <c r="F25" s="46">
        <v>0</v>
      </c>
      <c r="G25" s="46">
        <v>0</v>
      </c>
      <c r="H25" s="47">
        <v>-58</v>
      </c>
    </row>
    <row r="26" spans="1:8" ht="22.5" x14ac:dyDescent="0.25">
      <c r="A26" s="42" t="s">
        <v>239</v>
      </c>
      <c r="B26" s="42" t="s">
        <v>212</v>
      </c>
      <c r="C26" s="42" t="s">
        <v>155</v>
      </c>
      <c r="D26" s="43">
        <v>0</v>
      </c>
      <c r="E26" s="43">
        <v>0</v>
      </c>
      <c r="F26" s="43">
        <v>0</v>
      </c>
      <c r="G26" s="43">
        <v>0</v>
      </c>
      <c r="H26" s="44">
        <v>0</v>
      </c>
    </row>
    <row r="27" spans="1:8" ht="22.5" x14ac:dyDescent="0.25">
      <c r="A27" s="42" t="s">
        <v>239</v>
      </c>
      <c r="B27" s="42" t="s">
        <v>217</v>
      </c>
      <c r="C27" s="45" t="s">
        <v>160</v>
      </c>
      <c r="D27" s="46">
        <v>0</v>
      </c>
      <c r="E27" s="46">
        <v>0</v>
      </c>
      <c r="F27" s="46">
        <v>0</v>
      </c>
      <c r="G27" s="46">
        <v>0</v>
      </c>
      <c r="H27" s="47">
        <v>0</v>
      </c>
    </row>
    <row r="28" spans="1:8" ht="45" x14ac:dyDescent="0.25">
      <c r="A28" s="42" t="s">
        <v>239</v>
      </c>
      <c r="B28" s="42" t="s">
        <v>220</v>
      </c>
      <c r="C28" s="42" t="s">
        <v>163</v>
      </c>
      <c r="D28" s="43">
        <v>2750</v>
      </c>
      <c r="E28" s="43">
        <v>3250</v>
      </c>
      <c r="F28" s="43">
        <v>5750</v>
      </c>
      <c r="G28" s="43">
        <v>3000</v>
      </c>
      <c r="H28" s="44">
        <v>3000</v>
      </c>
    </row>
    <row r="29" spans="1:8" ht="33.75" x14ac:dyDescent="0.25">
      <c r="A29" s="42" t="s">
        <v>239</v>
      </c>
      <c r="B29" s="42" t="s">
        <v>221</v>
      </c>
      <c r="C29" s="45" t="s">
        <v>164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</row>
    <row r="30" spans="1:8" ht="22.5" x14ac:dyDescent="0.25">
      <c r="A30" s="42" t="s">
        <v>239</v>
      </c>
      <c r="B30" s="42" t="s">
        <v>223</v>
      </c>
      <c r="C30" s="42" t="s">
        <v>166</v>
      </c>
      <c r="D30" s="43">
        <v>0</v>
      </c>
      <c r="E30" s="43">
        <v>0</v>
      </c>
      <c r="F30" s="43">
        <v>0</v>
      </c>
      <c r="G30" s="43">
        <v>0</v>
      </c>
      <c r="H30" s="44">
        <v>0</v>
      </c>
    </row>
    <row r="31" spans="1:8" ht="22.5" x14ac:dyDescent="0.25">
      <c r="A31" s="42" t="s">
        <v>239</v>
      </c>
      <c r="B31" s="42" t="s">
        <v>224</v>
      </c>
      <c r="C31" s="45" t="s">
        <v>167</v>
      </c>
      <c r="D31" s="46">
        <v>0</v>
      </c>
      <c r="E31" s="46">
        <v>0</v>
      </c>
      <c r="F31" s="46">
        <v>375401.44</v>
      </c>
      <c r="G31" s="46">
        <v>487.5</v>
      </c>
      <c r="H31" s="47">
        <v>0</v>
      </c>
    </row>
    <row r="32" spans="1:8" ht="33.75" x14ac:dyDescent="0.25">
      <c r="A32" s="42" t="s">
        <v>239</v>
      </c>
      <c r="B32" s="42" t="s">
        <v>225</v>
      </c>
      <c r="C32" s="42" t="s">
        <v>168</v>
      </c>
      <c r="D32" s="43">
        <v>2706.45</v>
      </c>
      <c r="E32" s="43">
        <v>2177.19</v>
      </c>
      <c r="F32" s="43">
        <v>-3418.29</v>
      </c>
      <c r="G32" s="43">
        <v>3142.37</v>
      </c>
      <c r="H32" s="44">
        <v>0</v>
      </c>
    </row>
    <row r="33" spans="1:8" ht="22.5" x14ac:dyDescent="0.25">
      <c r="A33" s="42" t="s">
        <v>239</v>
      </c>
      <c r="B33" s="42" t="s">
        <v>226</v>
      </c>
      <c r="C33" s="45" t="s">
        <v>169</v>
      </c>
      <c r="D33" s="46">
        <v>1000040.1</v>
      </c>
      <c r="E33" s="46">
        <v>1000040.1</v>
      </c>
      <c r="F33" s="46">
        <v>1000040.1</v>
      </c>
      <c r="G33" s="46">
        <v>969927.75</v>
      </c>
      <c r="H33" s="47">
        <v>992512.01</v>
      </c>
    </row>
    <row r="34" spans="1:8" ht="22.5" x14ac:dyDescent="0.25">
      <c r="A34" s="42" t="s">
        <v>239</v>
      </c>
      <c r="B34" s="42" t="s">
        <v>227</v>
      </c>
      <c r="C34" s="42" t="s">
        <v>170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</row>
    <row r="35" spans="1:8" ht="33.75" x14ac:dyDescent="0.25">
      <c r="A35" s="42" t="s">
        <v>239</v>
      </c>
      <c r="B35" s="42" t="s">
        <v>228</v>
      </c>
      <c r="C35" s="45" t="s">
        <v>171</v>
      </c>
      <c r="D35" s="46">
        <v>938483.41</v>
      </c>
      <c r="E35" s="46">
        <v>438786.38</v>
      </c>
      <c r="F35" s="46">
        <v>570194</v>
      </c>
      <c r="G35" s="46">
        <v>7020788.7599999998</v>
      </c>
      <c r="H35" s="47">
        <v>556786.18999999994</v>
      </c>
    </row>
    <row r="36" spans="1:8" x14ac:dyDescent="0.25">
      <c r="A36" s="42" t="s">
        <v>239</v>
      </c>
      <c r="B36" s="42" t="s">
        <v>229</v>
      </c>
      <c r="C36" s="42" t="s">
        <v>172</v>
      </c>
      <c r="D36" s="43">
        <v>35358.1</v>
      </c>
      <c r="E36" s="43">
        <v>28542.59</v>
      </c>
      <c r="F36" s="43">
        <v>301903.77</v>
      </c>
      <c r="G36" s="43">
        <v>22592.83</v>
      </c>
      <c r="H36" s="44">
        <v>49038.7</v>
      </c>
    </row>
    <row r="37" spans="1:8" ht="22.5" x14ac:dyDescent="0.25">
      <c r="A37" s="42" t="s">
        <v>239</v>
      </c>
      <c r="B37" s="42" t="s">
        <v>234</v>
      </c>
      <c r="C37" s="45" t="s">
        <v>235</v>
      </c>
      <c r="D37" s="46">
        <v>0</v>
      </c>
      <c r="E37" s="46">
        <v>0</v>
      </c>
      <c r="F37" s="46">
        <v>0</v>
      </c>
      <c r="G37" s="46">
        <v>0</v>
      </c>
      <c r="H37" s="47">
        <v>0</v>
      </c>
    </row>
    <row r="38" spans="1:8" ht="22.5" x14ac:dyDescent="0.25">
      <c r="A38" s="42" t="s">
        <v>240</v>
      </c>
      <c r="B38" s="42" t="s">
        <v>230</v>
      </c>
      <c r="C38" s="42" t="s">
        <v>118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</row>
    <row r="39" spans="1:8" ht="22.5" x14ac:dyDescent="0.25">
      <c r="A39" s="42" t="s">
        <v>240</v>
      </c>
      <c r="B39" s="42" t="s">
        <v>176</v>
      </c>
      <c r="C39" s="45" t="s">
        <v>119</v>
      </c>
      <c r="D39" s="46">
        <v>-359740.37</v>
      </c>
      <c r="E39" s="46">
        <v>-366267.97</v>
      </c>
      <c r="F39" s="46">
        <v>-191773.78</v>
      </c>
      <c r="G39" s="46">
        <v>283629.65000000002</v>
      </c>
      <c r="H39" s="47">
        <v>0</v>
      </c>
    </row>
    <row r="40" spans="1:8" ht="33.75" x14ac:dyDescent="0.25">
      <c r="A40" s="42" t="s">
        <v>240</v>
      </c>
      <c r="B40" s="42" t="s">
        <v>177</v>
      </c>
      <c r="C40" s="42" t="s">
        <v>120</v>
      </c>
      <c r="D40" s="43">
        <v>12274.81</v>
      </c>
      <c r="E40" s="43">
        <v>10453095.43</v>
      </c>
      <c r="F40" s="43">
        <v>2427.0300000000002</v>
      </c>
      <c r="G40" s="43">
        <v>3270.03</v>
      </c>
      <c r="H40" s="44">
        <v>0</v>
      </c>
    </row>
    <row r="41" spans="1:8" ht="22.5" x14ac:dyDescent="0.25">
      <c r="A41" s="42" t="s">
        <v>240</v>
      </c>
      <c r="B41" s="42" t="s">
        <v>178</v>
      </c>
      <c r="C41" s="45" t="s">
        <v>121</v>
      </c>
      <c r="D41" s="46">
        <v>0</v>
      </c>
      <c r="E41" s="46">
        <v>43744.86</v>
      </c>
      <c r="F41" s="46">
        <v>0</v>
      </c>
      <c r="G41" s="46">
        <v>0</v>
      </c>
      <c r="H41" s="47">
        <v>0</v>
      </c>
    </row>
    <row r="42" spans="1:8" ht="22.5" x14ac:dyDescent="0.25">
      <c r="A42" s="42" t="s">
        <v>240</v>
      </c>
      <c r="B42" s="42" t="s">
        <v>244</v>
      </c>
      <c r="C42" s="42" t="s">
        <v>245</v>
      </c>
      <c r="D42" s="43">
        <v>0</v>
      </c>
      <c r="E42" s="43">
        <v>0</v>
      </c>
      <c r="F42" s="43">
        <v>0</v>
      </c>
      <c r="G42" s="43">
        <v>0</v>
      </c>
      <c r="H42" s="44">
        <v>26008415.739999998</v>
      </c>
    </row>
    <row r="43" spans="1:8" ht="33.75" x14ac:dyDescent="0.25">
      <c r="A43" s="42" t="s">
        <v>240</v>
      </c>
      <c r="B43" s="42" t="s">
        <v>179</v>
      </c>
      <c r="C43" s="45" t="s">
        <v>122</v>
      </c>
      <c r="D43" s="46">
        <v>1459343.73</v>
      </c>
      <c r="E43" s="46">
        <v>1126270.2</v>
      </c>
      <c r="F43" s="46">
        <v>1020738.77</v>
      </c>
      <c r="G43" s="46">
        <v>753215.88</v>
      </c>
      <c r="H43" s="47">
        <v>870114.42</v>
      </c>
    </row>
    <row r="44" spans="1:8" ht="22.5" x14ac:dyDescent="0.25">
      <c r="A44" s="42" t="s">
        <v>240</v>
      </c>
      <c r="B44" s="42" t="s">
        <v>180</v>
      </c>
      <c r="C44" s="42" t="s">
        <v>123</v>
      </c>
      <c r="D44" s="43">
        <v>43830584.979999997</v>
      </c>
      <c r="E44" s="43">
        <v>41720780.609999999</v>
      </c>
      <c r="F44" s="43">
        <v>42931795.25</v>
      </c>
      <c r="G44" s="43">
        <v>54336791.759999998</v>
      </c>
      <c r="H44" s="44">
        <v>34820048.649999999</v>
      </c>
    </row>
    <row r="45" spans="1:8" ht="22.5" x14ac:dyDescent="0.25">
      <c r="A45" s="42" t="s">
        <v>240</v>
      </c>
      <c r="B45" s="42" t="s">
        <v>181</v>
      </c>
      <c r="C45" s="45" t="s">
        <v>124</v>
      </c>
      <c r="D45" s="46">
        <v>7127208.2800000003</v>
      </c>
      <c r="E45" s="46">
        <v>8387756.6100000003</v>
      </c>
      <c r="F45" s="46">
        <v>6102653.7400000002</v>
      </c>
      <c r="G45" s="46">
        <v>6280860.7800000003</v>
      </c>
      <c r="H45" s="47">
        <v>7295672.4000000004</v>
      </c>
    </row>
    <row r="46" spans="1:8" ht="33.75" x14ac:dyDescent="0.25">
      <c r="A46" s="42" t="s">
        <v>240</v>
      </c>
      <c r="B46" s="42" t="s">
        <v>182</v>
      </c>
      <c r="C46" s="42" t="s">
        <v>125</v>
      </c>
      <c r="D46" s="43">
        <v>7133497.3200000003</v>
      </c>
      <c r="E46" s="43">
        <v>7246573.75</v>
      </c>
      <c r="F46" s="43">
        <v>7023750.79</v>
      </c>
      <c r="G46" s="43">
        <v>7698155.9500000002</v>
      </c>
      <c r="H46" s="44">
        <v>4285742.34</v>
      </c>
    </row>
    <row r="47" spans="1:8" ht="33.75" x14ac:dyDescent="0.25">
      <c r="A47" s="42" t="s">
        <v>240</v>
      </c>
      <c r="B47" s="42" t="s">
        <v>183</v>
      </c>
      <c r="C47" s="45" t="s">
        <v>126</v>
      </c>
      <c r="D47" s="46">
        <v>3514537.39</v>
      </c>
      <c r="E47" s="46">
        <v>3661907.79</v>
      </c>
      <c r="F47" s="46">
        <v>2363093.91</v>
      </c>
      <c r="G47" s="46">
        <v>2268594.16</v>
      </c>
      <c r="H47" s="47">
        <v>937399.64</v>
      </c>
    </row>
    <row r="48" spans="1:8" ht="33.75" x14ac:dyDescent="0.25">
      <c r="A48" s="42" t="s">
        <v>240</v>
      </c>
      <c r="B48" s="42" t="s">
        <v>184</v>
      </c>
      <c r="C48" s="42" t="s">
        <v>127</v>
      </c>
      <c r="D48" s="43">
        <v>179756.47</v>
      </c>
      <c r="E48" s="43">
        <v>199003.96</v>
      </c>
      <c r="F48" s="43">
        <v>174368.89</v>
      </c>
      <c r="G48" s="43">
        <v>169953.75</v>
      </c>
      <c r="H48" s="44">
        <v>214994.11</v>
      </c>
    </row>
    <row r="49" spans="1:8" ht="22.5" x14ac:dyDescent="0.25">
      <c r="A49" s="42" t="s">
        <v>240</v>
      </c>
      <c r="B49" s="42" t="s">
        <v>185</v>
      </c>
      <c r="C49" s="45" t="s">
        <v>128</v>
      </c>
      <c r="D49" s="46">
        <v>161253</v>
      </c>
      <c r="E49" s="46">
        <v>33680</v>
      </c>
      <c r="F49" s="46">
        <v>16260</v>
      </c>
      <c r="G49" s="46">
        <v>29260</v>
      </c>
      <c r="H49" s="47">
        <v>45820</v>
      </c>
    </row>
    <row r="50" spans="1:8" ht="22.5" x14ac:dyDescent="0.25">
      <c r="A50" s="42" t="s">
        <v>240</v>
      </c>
      <c r="B50" s="42" t="s">
        <v>186</v>
      </c>
      <c r="C50" s="42" t="s">
        <v>129</v>
      </c>
      <c r="D50" s="43">
        <v>78653.88</v>
      </c>
      <c r="E50" s="43">
        <v>67046.92</v>
      </c>
      <c r="F50" s="43">
        <v>4066</v>
      </c>
      <c r="G50" s="43">
        <v>79049</v>
      </c>
      <c r="H50" s="44">
        <v>254</v>
      </c>
    </row>
    <row r="51" spans="1:8" ht="33.75" x14ac:dyDescent="0.25">
      <c r="A51" s="42" t="s">
        <v>240</v>
      </c>
      <c r="B51" s="42" t="s">
        <v>187</v>
      </c>
      <c r="C51" s="45" t="s">
        <v>130</v>
      </c>
      <c r="D51" s="46">
        <v>884414.01</v>
      </c>
      <c r="E51" s="46">
        <v>945974.74</v>
      </c>
      <c r="F51" s="46">
        <v>661613.26</v>
      </c>
      <c r="G51" s="46">
        <v>708812.38</v>
      </c>
      <c r="H51" s="47">
        <v>976583.78</v>
      </c>
    </row>
    <row r="52" spans="1:8" ht="22.5" x14ac:dyDescent="0.25">
      <c r="A52" s="42" t="s">
        <v>240</v>
      </c>
      <c r="B52" s="42" t="s">
        <v>188</v>
      </c>
      <c r="C52" s="42" t="s">
        <v>131</v>
      </c>
      <c r="D52" s="43">
        <v>2523388.7799999998</v>
      </c>
      <c r="E52" s="43">
        <v>3045394.88</v>
      </c>
      <c r="F52" s="43">
        <v>3786881.63</v>
      </c>
      <c r="G52" s="43">
        <v>2871848.39</v>
      </c>
      <c r="H52" s="44">
        <v>4207765.38</v>
      </c>
    </row>
    <row r="53" spans="1:8" ht="33.75" x14ac:dyDescent="0.25">
      <c r="A53" s="42" t="s">
        <v>240</v>
      </c>
      <c r="B53" s="42" t="s">
        <v>189</v>
      </c>
      <c r="C53" s="45" t="s">
        <v>132</v>
      </c>
      <c r="D53" s="46">
        <v>3792421.5</v>
      </c>
      <c r="E53" s="46">
        <v>5292496.75</v>
      </c>
      <c r="F53" s="46">
        <v>2813797.26</v>
      </c>
      <c r="G53" s="46">
        <v>3108071.14</v>
      </c>
      <c r="H53" s="47">
        <v>3390777.64</v>
      </c>
    </row>
    <row r="54" spans="1:8" ht="22.5" x14ac:dyDescent="0.25">
      <c r="A54" s="42" t="s">
        <v>240</v>
      </c>
      <c r="B54" s="42" t="s">
        <v>190</v>
      </c>
      <c r="C54" s="42" t="s">
        <v>133</v>
      </c>
      <c r="D54" s="43">
        <v>1147165.29</v>
      </c>
      <c r="E54" s="43">
        <v>1750836.22</v>
      </c>
      <c r="F54" s="43">
        <v>2160011.4500000002</v>
      </c>
      <c r="G54" s="43">
        <v>1250423.0900000001</v>
      </c>
      <c r="H54" s="44">
        <v>1967986.8</v>
      </c>
    </row>
    <row r="55" spans="1:8" ht="22.5" x14ac:dyDescent="0.25">
      <c r="A55" s="42" t="s">
        <v>240</v>
      </c>
      <c r="B55" s="42" t="s">
        <v>191</v>
      </c>
      <c r="C55" s="45" t="s">
        <v>134</v>
      </c>
      <c r="D55" s="46">
        <v>10638911.5</v>
      </c>
      <c r="E55" s="46">
        <v>5668247.6900000004</v>
      </c>
      <c r="F55" s="46">
        <v>5762671.7400000002</v>
      </c>
      <c r="G55" s="46">
        <v>6968616.5800000001</v>
      </c>
      <c r="H55" s="47">
        <v>4186885.17</v>
      </c>
    </row>
    <row r="56" spans="1:8" ht="22.5" x14ac:dyDescent="0.25">
      <c r="A56" s="42" t="s">
        <v>240</v>
      </c>
      <c r="B56" s="42" t="s">
        <v>192</v>
      </c>
      <c r="C56" s="42" t="s">
        <v>135</v>
      </c>
      <c r="D56" s="43">
        <v>609286.44999999995</v>
      </c>
      <c r="E56" s="43">
        <v>1327960.24</v>
      </c>
      <c r="F56" s="43">
        <v>513152.6</v>
      </c>
      <c r="G56" s="43">
        <v>528703</v>
      </c>
      <c r="H56" s="44">
        <v>240703.47</v>
      </c>
    </row>
    <row r="57" spans="1:8" ht="22.5" x14ac:dyDescent="0.25">
      <c r="A57" s="42" t="s">
        <v>240</v>
      </c>
      <c r="B57" s="42" t="s">
        <v>193</v>
      </c>
      <c r="C57" s="45" t="s">
        <v>136</v>
      </c>
      <c r="D57" s="46">
        <v>445870.08000000002</v>
      </c>
      <c r="E57" s="46">
        <v>364441.63</v>
      </c>
      <c r="F57" s="46">
        <v>362197.63</v>
      </c>
      <c r="G57" s="46">
        <v>442543.4</v>
      </c>
      <c r="H57" s="47">
        <v>331938.15999999997</v>
      </c>
    </row>
    <row r="58" spans="1:8" ht="22.5" x14ac:dyDescent="0.25">
      <c r="A58" s="42" t="s">
        <v>240</v>
      </c>
      <c r="B58" s="42" t="s">
        <v>194</v>
      </c>
      <c r="C58" s="42" t="s">
        <v>137</v>
      </c>
      <c r="D58" s="43">
        <v>0</v>
      </c>
      <c r="E58" s="43">
        <v>0</v>
      </c>
      <c r="F58" s="43">
        <v>0</v>
      </c>
      <c r="G58" s="43">
        <v>0</v>
      </c>
      <c r="H58" s="44">
        <v>0</v>
      </c>
    </row>
    <row r="59" spans="1:8" ht="22.5" x14ac:dyDescent="0.25">
      <c r="A59" s="42" t="s">
        <v>240</v>
      </c>
      <c r="B59" s="42" t="s">
        <v>195</v>
      </c>
      <c r="C59" s="45" t="s">
        <v>138</v>
      </c>
      <c r="D59" s="46">
        <v>0</v>
      </c>
      <c r="E59" s="46">
        <v>0</v>
      </c>
      <c r="F59" s="46">
        <v>0</v>
      </c>
      <c r="G59" s="46">
        <v>0</v>
      </c>
      <c r="H59" s="47">
        <v>0</v>
      </c>
    </row>
    <row r="60" spans="1:8" ht="33.75" x14ac:dyDescent="0.25">
      <c r="A60" s="42" t="s">
        <v>240</v>
      </c>
      <c r="B60" s="42" t="s">
        <v>196</v>
      </c>
      <c r="C60" s="42" t="s">
        <v>139</v>
      </c>
      <c r="D60" s="43">
        <v>21400</v>
      </c>
      <c r="E60" s="43">
        <v>249000</v>
      </c>
      <c r="F60" s="43">
        <v>29000</v>
      </c>
      <c r="G60" s="43">
        <v>185000</v>
      </c>
      <c r="H60" s="44">
        <v>6400</v>
      </c>
    </row>
    <row r="61" spans="1:8" ht="33.75" x14ac:dyDescent="0.25">
      <c r="A61" s="42" t="s">
        <v>240</v>
      </c>
      <c r="B61" s="42" t="s">
        <v>197</v>
      </c>
      <c r="C61" s="45" t="s">
        <v>140</v>
      </c>
      <c r="D61" s="46">
        <v>1773659.13</v>
      </c>
      <c r="E61" s="46">
        <v>1648622.76</v>
      </c>
      <c r="F61" s="46">
        <v>985820.15</v>
      </c>
      <c r="G61" s="46">
        <v>1172505.08</v>
      </c>
      <c r="H61" s="47">
        <v>1062771.7</v>
      </c>
    </row>
    <row r="62" spans="1:8" ht="33.75" x14ac:dyDescent="0.25">
      <c r="A62" s="42" t="s">
        <v>240</v>
      </c>
      <c r="B62" s="42" t="s">
        <v>198</v>
      </c>
      <c r="C62" s="42" t="s">
        <v>141</v>
      </c>
      <c r="D62" s="43">
        <v>0</v>
      </c>
      <c r="E62" s="43">
        <v>0</v>
      </c>
      <c r="F62" s="43">
        <v>0</v>
      </c>
      <c r="G62" s="43">
        <v>0</v>
      </c>
      <c r="H62" s="44">
        <v>0</v>
      </c>
    </row>
    <row r="63" spans="1:8" ht="22.5" x14ac:dyDescent="0.25">
      <c r="A63" s="42" t="s">
        <v>240</v>
      </c>
      <c r="B63" s="42" t="s">
        <v>199</v>
      </c>
      <c r="C63" s="45" t="s">
        <v>142</v>
      </c>
      <c r="D63" s="46">
        <v>66413.56</v>
      </c>
      <c r="E63" s="46">
        <v>125175.49</v>
      </c>
      <c r="F63" s="46">
        <v>25000</v>
      </c>
      <c r="G63" s="46">
        <v>146729.76999999999</v>
      </c>
      <c r="H63" s="47">
        <v>6500</v>
      </c>
    </row>
    <row r="64" spans="1:8" ht="22.5" x14ac:dyDescent="0.25">
      <c r="A64" s="42" t="s">
        <v>240</v>
      </c>
      <c r="B64" s="42" t="s">
        <v>200</v>
      </c>
      <c r="C64" s="42" t="s">
        <v>143</v>
      </c>
      <c r="D64" s="43">
        <v>1107163.46</v>
      </c>
      <c r="E64" s="43">
        <v>1097206.8400000001</v>
      </c>
      <c r="F64" s="43">
        <v>1022576.42</v>
      </c>
      <c r="G64" s="43">
        <v>1099809.02</v>
      </c>
      <c r="H64" s="44">
        <v>1066699.46</v>
      </c>
    </row>
    <row r="65" spans="1:8" ht="22.5" x14ac:dyDescent="0.25">
      <c r="A65" s="42" t="s">
        <v>240</v>
      </c>
      <c r="B65" s="42" t="s">
        <v>246</v>
      </c>
      <c r="C65" s="45" t="s">
        <v>247</v>
      </c>
      <c r="D65" s="46">
        <v>1022148.19</v>
      </c>
      <c r="E65" s="46">
        <v>0</v>
      </c>
      <c r="F65" s="46">
        <v>794442.96</v>
      </c>
      <c r="G65" s="46">
        <v>1138407.6100000001</v>
      </c>
      <c r="H65" s="47">
        <v>0</v>
      </c>
    </row>
    <row r="66" spans="1:8" ht="22.5" x14ac:dyDescent="0.25">
      <c r="A66" s="42" t="s">
        <v>240</v>
      </c>
      <c r="B66" s="42" t="s">
        <v>201</v>
      </c>
      <c r="C66" s="42" t="s">
        <v>144</v>
      </c>
      <c r="D66" s="43">
        <v>0</v>
      </c>
      <c r="E66" s="43">
        <v>0</v>
      </c>
      <c r="F66" s="43">
        <v>0</v>
      </c>
      <c r="G66" s="43">
        <v>0</v>
      </c>
      <c r="H66" s="44">
        <v>0</v>
      </c>
    </row>
    <row r="67" spans="1:8" ht="33.75" x14ac:dyDescent="0.25">
      <c r="A67" s="42" t="s">
        <v>240</v>
      </c>
      <c r="B67" s="42" t="s">
        <v>204</v>
      </c>
      <c r="C67" s="45" t="s">
        <v>147</v>
      </c>
      <c r="D67" s="46">
        <v>0</v>
      </c>
      <c r="E67" s="46">
        <v>0</v>
      </c>
      <c r="F67" s="46">
        <v>0</v>
      </c>
      <c r="G67" s="46">
        <v>0</v>
      </c>
      <c r="H67" s="47">
        <v>0</v>
      </c>
    </row>
    <row r="68" spans="1:8" ht="33.75" x14ac:dyDescent="0.25">
      <c r="A68" s="42" t="s">
        <v>240</v>
      </c>
      <c r="B68" s="42" t="s">
        <v>205</v>
      </c>
      <c r="C68" s="42" t="s">
        <v>148</v>
      </c>
      <c r="D68" s="43">
        <v>0</v>
      </c>
      <c r="E68" s="43">
        <v>0</v>
      </c>
      <c r="F68" s="43">
        <v>0</v>
      </c>
      <c r="G68" s="43">
        <v>0</v>
      </c>
      <c r="H68" s="44">
        <v>0</v>
      </c>
    </row>
    <row r="69" spans="1:8" ht="33.75" x14ac:dyDescent="0.25">
      <c r="A69" s="42" t="s">
        <v>240</v>
      </c>
      <c r="B69" s="42" t="s">
        <v>207</v>
      </c>
      <c r="C69" s="45" t="s">
        <v>150</v>
      </c>
      <c r="D69" s="46">
        <v>0</v>
      </c>
      <c r="E69" s="46">
        <v>0</v>
      </c>
      <c r="F69" s="46">
        <v>0</v>
      </c>
      <c r="G69" s="46">
        <v>0</v>
      </c>
      <c r="H69" s="47">
        <v>0</v>
      </c>
    </row>
    <row r="70" spans="1:8" ht="22.5" x14ac:dyDescent="0.25">
      <c r="A70" s="42" t="s">
        <v>240</v>
      </c>
      <c r="B70" s="42" t="s">
        <v>211</v>
      </c>
      <c r="C70" s="42" t="s">
        <v>154</v>
      </c>
      <c r="D70" s="43">
        <v>5208940.6500000004</v>
      </c>
      <c r="E70" s="43">
        <v>5374619.1600000001</v>
      </c>
      <c r="F70" s="43">
        <v>5299947.22</v>
      </c>
      <c r="G70" s="43">
        <v>2047021.17</v>
      </c>
      <c r="H70" s="44">
        <v>0</v>
      </c>
    </row>
    <row r="71" spans="1:8" ht="22.5" x14ac:dyDescent="0.25">
      <c r="A71" s="42" t="s">
        <v>240</v>
      </c>
      <c r="B71" s="42" t="s">
        <v>212</v>
      </c>
      <c r="C71" s="45" t="s">
        <v>155</v>
      </c>
      <c r="D71" s="46">
        <v>1110392.71</v>
      </c>
      <c r="E71" s="46">
        <v>1015909.74</v>
      </c>
      <c r="F71" s="46">
        <v>858395.2</v>
      </c>
      <c r="G71" s="46">
        <v>1071617.8700000001</v>
      </c>
      <c r="H71" s="47">
        <v>32246.33</v>
      </c>
    </row>
    <row r="72" spans="1:8" ht="22.5" x14ac:dyDescent="0.25">
      <c r="A72" s="42" t="s">
        <v>240</v>
      </c>
      <c r="B72" s="42" t="s">
        <v>213</v>
      </c>
      <c r="C72" s="42" t="s">
        <v>156</v>
      </c>
      <c r="D72" s="43">
        <v>57498.46</v>
      </c>
      <c r="E72" s="43">
        <v>53457.36</v>
      </c>
      <c r="F72" s="43">
        <v>6222.99</v>
      </c>
      <c r="G72" s="43">
        <v>52857.83</v>
      </c>
      <c r="H72" s="44">
        <v>0</v>
      </c>
    </row>
    <row r="73" spans="1:8" ht="33.75" x14ac:dyDescent="0.25">
      <c r="A73" s="42" t="s">
        <v>240</v>
      </c>
      <c r="B73" s="42" t="s">
        <v>214</v>
      </c>
      <c r="C73" s="45" t="s">
        <v>157</v>
      </c>
      <c r="D73" s="46">
        <v>0</v>
      </c>
      <c r="E73" s="46">
        <v>15</v>
      </c>
      <c r="F73" s="46">
        <v>0</v>
      </c>
      <c r="G73" s="46">
        <v>15</v>
      </c>
      <c r="H73" s="47">
        <v>1125</v>
      </c>
    </row>
    <row r="74" spans="1:8" ht="22.5" x14ac:dyDescent="0.25">
      <c r="A74" s="42" t="s">
        <v>240</v>
      </c>
      <c r="B74" s="42" t="s">
        <v>215</v>
      </c>
      <c r="C74" s="42" t="s">
        <v>158</v>
      </c>
      <c r="D74" s="43">
        <v>92555</v>
      </c>
      <c r="E74" s="43">
        <v>88071.58</v>
      </c>
      <c r="F74" s="43">
        <v>71565.94</v>
      </c>
      <c r="G74" s="43">
        <v>73227.31</v>
      </c>
      <c r="H74" s="44">
        <v>0</v>
      </c>
    </row>
    <row r="75" spans="1:8" ht="22.5" x14ac:dyDescent="0.25">
      <c r="A75" s="42" t="s">
        <v>240</v>
      </c>
      <c r="B75" s="42" t="s">
        <v>216</v>
      </c>
      <c r="C75" s="45" t="s">
        <v>159</v>
      </c>
      <c r="D75" s="46">
        <v>246095.45</v>
      </c>
      <c r="E75" s="46">
        <v>249523.66</v>
      </c>
      <c r="F75" s="46">
        <v>203989.33</v>
      </c>
      <c r="G75" s="46">
        <v>199509.22</v>
      </c>
      <c r="H75" s="47">
        <v>0</v>
      </c>
    </row>
    <row r="76" spans="1:8" ht="22.5" x14ac:dyDescent="0.25">
      <c r="A76" s="42" t="s">
        <v>240</v>
      </c>
      <c r="B76" s="42" t="s">
        <v>217</v>
      </c>
      <c r="C76" s="42" t="s">
        <v>160</v>
      </c>
      <c r="D76" s="43">
        <v>0</v>
      </c>
      <c r="E76" s="43">
        <v>0</v>
      </c>
      <c r="F76" s="43">
        <v>0</v>
      </c>
      <c r="G76" s="43">
        <v>0</v>
      </c>
      <c r="H76" s="44">
        <v>0</v>
      </c>
    </row>
    <row r="77" spans="1:8" ht="22.5" x14ac:dyDescent="0.25">
      <c r="A77" s="42" t="s">
        <v>240</v>
      </c>
      <c r="B77" s="42" t="s">
        <v>218</v>
      </c>
      <c r="C77" s="45" t="s">
        <v>161</v>
      </c>
      <c r="D77" s="46">
        <v>397295</v>
      </c>
      <c r="E77" s="46">
        <v>453992</v>
      </c>
      <c r="F77" s="46">
        <v>392165</v>
      </c>
      <c r="G77" s="46">
        <v>355227</v>
      </c>
      <c r="H77" s="47">
        <v>245823.49</v>
      </c>
    </row>
    <row r="78" spans="1:8" ht="33.75" x14ac:dyDescent="0.25">
      <c r="A78" s="42" t="s">
        <v>240</v>
      </c>
      <c r="B78" s="42" t="s">
        <v>219</v>
      </c>
      <c r="C78" s="42" t="s">
        <v>162</v>
      </c>
      <c r="D78" s="43">
        <v>0</v>
      </c>
      <c r="E78" s="43">
        <v>0</v>
      </c>
      <c r="F78" s="43">
        <v>0</v>
      </c>
      <c r="G78" s="43">
        <v>0</v>
      </c>
      <c r="H78" s="44">
        <v>0</v>
      </c>
    </row>
    <row r="79" spans="1:8" ht="45" x14ac:dyDescent="0.25">
      <c r="A79" s="42" t="s">
        <v>240</v>
      </c>
      <c r="B79" s="42" t="s">
        <v>220</v>
      </c>
      <c r="C79" s="45" t="s">
        <v>163</v>
      </c>
      <c r="D79" s="46">
        <v>0</v>
      </c>
      <c r="E79" s="46">
        <v>0</v>
      </c>
      <c r="F79" s="46">
        <v>0</v>
      </c>
      <c r="G79" s="46">
        <v>0</v>
      </c>
      <c r="H79" s="47">
        <v>0</v>
      </c>
    </row>
    <row r="80" spans="1:8" ht="22.5" x14ac:dyDescent="0.25">
      <c r="A80" s="42" t="s">
        <v>240</v>
      </c>
      <c r="B80" s="42" t="s">
        <v>222</v>
      </c>
      <c r="C80" s="42" t="s">
        <v>165</v>
      </c>
      <c r="D80" s="43">
        <v>0</v>
      </c>
      <c r="E80" s="43">
        <v>0</v>
      </c>
      <c r="F80" s="43">
        <v>0</v>
      </c>
      <c r="G80" s="43">
        <v>0</v>
      </c>
      <c r="H80" s="44">
        <v>0</v>
      </c>
    </row>
    <row r="81" spans="1:8" ht="33.75" x14ac:dyDescent="0.25">
      <c r="A81" s="42" t="s">
        <v>240</v>
      </c>
      <c r="B81" s="42" t="s">
        <v>225</v>
      </c>
      <c r="C81" s="45" t="s">
        <v>168</v>
      </c>
      <c r="D81" s="46">
        <v>407.26</v>
      </c>
      <c r="E81" s="46">
        <v>443.99</v>
      </c>
      <c r="F81" s="46">
        <v>343.9</v>
      </c>
      <c r="G81" s="46">
        <v>1409.67</v>
      </c>
      <c r="H81" s="47">
        <v>2785</v>
      </c>
    </row>
    <row r="82" spans="1:8" ht="22.5" x14ac:dyDescent="0.25">
      <c r="A82" s="42" t="s">
        <v>240</v>
      </c>
      <c r="B82" s="42" t="s">
        <v>226</v>
      </c>
      <c r="C82" s="42" t="s">
        <v>169</v>
      </c>
      <c r="D82" s="43">
        <v>1337</v>
      </c>
      <c r="E82" s="43">
        <v>0</v>
      </c>
      <c r="F82" s="43">
        <v>111</v>
      </c>
      <c r="G82" s="43">
        <v>563</v>
      </c>
      <c r="H82" s="44">
        <v>0</v>
      </c>
    </row>
    <row r="83" spans="1:8" ht="22.5" x14ac:dyDescent="0.25">
      <c r="A83" s="42" t="s">
        <v>240</v>
      </c>
      <c r="B83" s="42" t="s">
        <v>227</v>
      </c>
      <c r="C83" s="45" t="s">
        <v>170</v>
      </c>
      <c r="D83" s="46">
        <v>4943325</v>
      </c>
      <c r="E83" s="46">
        <v>4461352.51</v>
      </c>
      <c r="F83" s="46">
        <v>4408014.2300000004</v>
      </c>
      <c r="G83" s="46">
        <v>5143576.59</v>
      </c>
      <c r="H83" s="47">
        <v>0</v>
      </c>
    </row>
    <row r="84" spans="1:8" ht="33.75" x14ac:dyDescent="0.25">
      <c r="A84" s="42" t="s">
        <v>240</v>
      </c>
      <c r="B84" s="42" t="s">
        <v>228</v>
      </c>
      <c r="C84" s="42" t="s">
        <v>171</v>
      </c>
      <c r="D84" s="43">
        <v>0</v>
      </c>
      <c r="E84" s="43">
        <v>0</v>
      </c>
      <c r="F84" s="43">
        <v>0</v>
      </c>
      <c r="G84" s="43">
        <v>0</v>
      </c>
      <c r="H84" s="44">
        <v>0</v>
      </c>
    </row>
    <row r="85" spans="1:8" x14ac:dyDescent="0.25">
      <c r="A85" s="42" t="s">
        <v>240</v>
      </c>
      <c r="B85" s="42" t="s">
        <v>229</v>
      </c>
      <c r="C85" s="45" t="s">
        <v>172</v>
      </c>
      <c r="D85" s="46">
        <v>49656.75</v>
      </c>
      <c r="E85" s="46">
        <v>117857.52</v>
      </c>
      <c r="F85" s="46">
        <v>64716.3</v>
      </c>
      <c r="G85" s="46">
        <v>1128888.42</v>
      </c>
      <c r="H85" s="47">
        <v>60332.91</v>
      </c>
    </row>
    <row r="86" spans="1:8" ht="22.5" x14ac:dyDescent="0.25">
      <c r="A86" s="42" t="s">
        <v>240</v>
      </c>
      <c r="B86" s="42" t="s">
        <v>234</v>
      </c>
      <c r="C86" s="42" t="s">
        <v>235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</row>
    <row r="87" spans="1:8" x14ac:dyDescent="0.25">
      <c r="A87" s="48" t="s">
        <v>236</v>
      </c>
      <c r="B87" s="49"/>
      <c r="C87" s="49"/>
      <c r="D87" s="36">
        <v>158431195.59</v>
      </c>
      <c r="E87" s="36">
        <v>170586147.06</v>
      </c>
      <c r="F87" s="36">
        <v>159964957.66999999</v>
      </c>
      <c r="G87" s="36">
        <v>183384868.66999999</v>
      </c>
      <c r="H87" s="37">
        <v>129609339.06</v>
      </c>
    </row>
    <row r="88" spans="1:8" x14ac:dyDescent="0.25">
      <c r="A88" s="50" t="s">
        <v>248</v>
      </c>
      <c r="B88" s="50"/>
      <c r="C88" s="50"/>
      <c r="D88" s="50"/>
      <c r="E88" s="50"/>
      <c r="F88" s="50"/>
      <c r="G88" s="50"/>
      <c r="H88" s="50"/>
    </row>
    <row r="89" spans="1:8" x14ac:dyDescent="0.25">
      <c r="A89" s="17" t="s">
        <v>107</v>
      </c>
    </row>
    <row r="90" spans="1:8" x14ac:dyDescent="0.25">
      <c r="A90" s="17"/>
      <c r="B90" s="19" t="s">
        <v>270</v>
      </c>
    </row>
    <row r="91" spans="1:8" x14ac:dyDescent="0.25">
      <c r="A91" s="38" t="s">
        <v>173</v>
      </c>
      <c r="B91" s="19" t="s">
        <v>250</v>
      </c>
    </row>
    <row r="92" spans="1:8" x14ac:dyDescent="0.25">
      <c r="A92" s="38" t="s">
        <v>173</v>
      </c>
      <c r="B92" s="19" t="s">
        <v>251</v>
      </c>
    </row>
    <row r="93" spans="1:8" x14ac:dyDescent="0.25">
      <c r="A93" s="38" t="s">
        <v>173</v>
      </c>
      <c r="B93" s="19" t="s">
        <v>252</v>
      </c>
    </row>
    <row r="94" spans="1:8" ht="22.5" x14ac:dyDescent="0.25">
      <c r="A94" s="38" t="s">
        <v>173</v>
      </c>
      <c r="B94" s="19" t="s">
        <v>253</v>
      </c>
    </row>
    <row r="95" spans="1:8" x14ac:dyDescent="0.25">
      <c r="A95" s="38" t="s">
        <v>173</v>
      </c>
      <c r="B95" s="19" t="s">
        <v>254</v>
      </c>
    </row>
    <row r="96" spans="1:8" x14ac:dyDescent="0.25">
      <c r="A96" s="38" t="s">
        <v>173</v>
      </c>
      <c r="B96" s="19" t="s">
        <v>271</v>
      </c>
    </row>
    <row r="97" spans="1:2" x14ac:dyDescent="0.25">
      <c r="A97" s="38" t="s">
        <v>173</v>
      </c>
      <c r="B97" s="19" t="s">
        <v>254</v>
      </c>
    </row>
  </sheetData>
  <mergeCells count="2">
    <mergeCell ref="A87:C87"/>
    <mergeCell ref="A88:H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377"/>
  <sheetViews>
    <sheetView tabSelected="1" zoomScaleNormal="100" workbookViewId="0">
      <pane xSplit="1" ySplit="1" topLeftCell="B362" activePane="bottomRight" state="frozen"/>
      <selection pane="topRight" activeCell="B1" sqref="B1"/>
      <selection pane="bottomLeft" activeCell="A2" sqref="A2"/>
      <selection pane="bottomRight" activeCell="F386" sqref="F386"/>
    </sheetView>
  </sheetViews>
  <sheetFormatPr defaultColWidth="8.7109375" defaultRowHeight="15" x14ac:dyDescent="0.25"/>
  <cols>
    <col min="1" max="1" width="6" style="3" bestFit="1" customWidth="1"/>
    <col min="2" max="2" width="12.5703125" style="3" bestFit="1" customWidth="1"/>
    <col min="3" max="3" width="11.28515625" style="3" bestFit="1" customWidth="1"/>
    <col min="4" max="4" width="11.5703125" style="3" bestFit="1" customWidth="1"/>
    <col min="5" max="5" width="10.5703125" style="3" bestFit="1" customWidth="1"/>
    <col min="6" max="6" width="11.5703125" style="3" bestFit="1" customWidth="1"/>
    <col min="7" max="7" width="10.5703125" style="3" bestFit="1" customWidth="1"/>
    <col min="8" max="8" width="11.5703125" style="3" bestFit="1" customWidth="1"/>
    <col min="9" max="9" width="10.5703125" style="3" bestFit="1" customWidth="1"/>
    <col min="10" max="10" width="9" style="3" bestFit="1" customWidth="1"/>
    <col min="11" max="11" width="11" style="3" bestFit="1" customWidth="1"/>
    <col min="12" max="12" width="9" style="3" bestFit="1" customWidth="1"/>
    <col min="13" max="13" width="9.28515625" style="3" bestFit="1" customWidth="1"/>
    <col min="14" max="14" width="11.28515625" style="3" bestFit="1" customWidth="1"/>
    <col min="15" max="16" width="10.5703125" style="3" bestFit="1" customWidth="1"/>
    <col min="17" max="17" width="11.5703125" style="3" bestFit="1" customWidth="1"/>
    <col min="18" max="20" width="9" style="3" bestFit="1" customWidth="1"/>
    <col min="21" max="23" width="10.5703125" style="3" bestFit="1" customWidth="1"/>
    <col min="24" max="24" width="11.5703125" style="3" bestFit="1" customWidth="1"/>
    <col min="25" max="25" width="9" style="3" bestFit="1" customWidth="1"/>
    <col min="26" max="27" width="11.5703125" style="3" bestFit="1" customWidth="1"/>
    <col min="28" max="29" width="10.5703125" style="3" bestFit="1" customWidth="1"/>
    <col min="30" max="30" width="8" style="3" bestFit="1" customWidth="1"/>
    <col min="31" max="31" width="9.7109375" style="3" bestFit="1" customWidth="1"/>
    <col min="32" max="32" width="10.5703125" style="3" bestFit="1" customWidth="1"/>
    <col min="33" max="34" width="9" style="3" bestFit="1" customWidth="1"/>
    <col min="35" max="35" width="8" style="3" bestFit="1" customWidth="1"/>
    <col min="36" max="36" width="10.5703125" style="3" bestFit="1" customWidth="1"/>
    <col min="37" max="37" width="9" style="3" bestFit="1" customWidth="1"/>
    <col min="38" max="38" width="7" style="3" bestFit="1" customWidth="1"/>
    <col min="39" max="40" width="9" style="3" bestFit="1" customWidth="1"/>
    <col min="41" max="41" width="10.5703125" style="3" bestFit="1" customWidth="1"/>
    <col min="42" max="43" width="9" style="3" bestFit="1" customWidth="1"/>
    <col min="44" max="44" width="7" style="3" bestFit="1" customWidth="1"/>
    <col min="45" max="45" width="9.7109375" style="3" bestFit="1" customWidth="1"/>
    <col min="46" max="46" width="10.5703125" style="3" bestFit="1" customWidth="1"/>
    <col min="47" max="47" width="9" style="3" bestFit="1" customWidth="1"/>
    <col min="48" max="48" width="9.7109375" style="3" bestFit="1" customWidth="1"/>
    <col min="49" max="49" width="10.5703125" style="3" bestFit="1" customWidth="1"/>
    <col min="50" max="50" width="11.5703125" style="3" bestFit="1" customWidth="1"/>
    <col min="51" max="51" width="11.28515625" style="3" bestFit="1" customWidth="1"/>
    <col min="52" max="52" width="5.140625" style="3" bestFit="1" customWidth="1"/>
    <col min="53" max="53" width="12.28515625" style="3" bestFit="1" customWidth="1"/>
    <col min="54" max="54" width="11.5703125" style="3" bestFit="1" customWidth="1"/>
    <col min="55" max="55" width="9" style="3" bestFit="1" customWidth="1"/>
    <col min="56" max="56" width="10.5703125" style="3" bestFit="1" customWidth="1"/>
    <col min="57" max="57" width="9" style="3" bestFit="1" customWidth="1"/>
    <col min="58" max="16384" width="8.7109375" style="3"/>
  </cols>
  <sheetData>
    <row r="1" spans="1:57" ht="90.75" x14ac:dyDescent="0.25">
      <c r="A1" s="1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1" t="s">
        <v>144</v>
      </c>
      <c r="BD1" s="1" t="s">
        <v>143</v>
      </c>
      <c r="BE1" s="1" t="s">
        <v>247</v>
      </c>
    </row>
    <row r="2" spans="1:57" x14ac:dyDescent="0.25">
      <c r="A2" s="13">
        <v>33208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7" x14ac:dyDescent="0.25">
      <c r="A3" s="13">
        <v>33239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7" x14ac:dyDescent="0.25">
      <c r="A4" s="13">
        <v>33270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7" x14ac:dyDescent="0.25">
      <c r="A5" s="13">
        <v>33298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7" x14ac:dyDescent="0.25">
      <c r="A6" s="13">
        <v>33329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7" x14ac:dyDescent="0.25">
      <c r="A7" s="13">
        <v>33359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7" x14ac:dyDescent="0.25">
      <c r="A8" s="13">
        <v>33390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7" x14ac:dyDescent="0.25">
      <c r="A9" s="13">
        <v>33420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7" x14ac:dyDescent="0.25">
      <c r="A10" s="13">
        <v>33451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7" x14ac:dyDescent="0.25">
      <c r="A11" s="13">
        <v>33482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7" x14ac:dyDescent="0.25">
      <c r="A12" s="13">
        <v>33512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7" x14ac:dyDescent="0.25">
      <c r="A13" s="13">
        <v>33543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7" x14ac:dyDescent="0.25">
      <c r="A14" s="13">
        <v>33573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7" x14ac:dyDescent="0.25">
      <c r="A15" s="13">
        <v>33604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7" x14ac:dyDescent="0.25">
      <c r="A16" s="13">
        <v>33635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33664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33695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33725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33756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33786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33817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33848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33878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33909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33939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33970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34001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34029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34060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34090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34121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34151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34182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34213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34243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34274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34304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34335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34366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34394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34425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34455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34486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34516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34547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34578</v>
      </c>
      <c r="B47" s="6"/>
      <c r="C47" s="6"/>
      <c r="D47" s="6"/>
      <c r="E47" s="6"/>
      <c r="F47" s="6">
        <f>'existing comptroller'!F50</f>
        <v>16254955.833501725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34608</v>
      </c>
      <c r="B48" s="6"/>
      <c r="C48" s="6"/>
      <c r="D48" s="6"/>
      <c r="E48" s="6"/>
      <c r="F48" s="6">
        <f>'existing comptroller'!F51</f>
        <v>15697487.614077806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34639</v>
      </c>
      <c r="B49" s="6"/>
      <c r="C49" s="6"/>
      <c r="D49" s="6"/>
      <c r="E49" s="6"/>
      <c r="F49" s="6">
        <f>'existing comptroller'!F52</f>
        <v>15799637.121082135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34669</v>
      </c>
      <c r="B50" s="6"/>
      <c r="C50" s="6"/>
      <c r="D50" s="6"/>
      <c r="E50" s="6"/>
      <c r="F50" s="6">
        <f>'existing comptroller'!F53</f>
        <v>19671971.797551256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34700</v>
      </c>
      <c r="B51" s="6"/>
      <c r="C51" s="6"/>
      <c r="D51" s="6"/>
      <c r="E51" s="6"/>
      <c r="F51" s="6">
        <f>'existing comptroller'!F54</f>
        <v>13262423.223657262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34731</v>
      </c>
      <c r="B52" s="6"/>
      <c r="C52" s="6"/>
      <c r="D52" s="6"/>
      <c r="E52" s="6"/>
      <c r="F52" s="6">
        <f>'existing comptroller'!F55</f>
        <v>13539280.575169167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34759</v>
      </c>
      <c r="B53" s="6"/>
      <c r="C53" s="6"/>
      <c r="D53" s="6"/>
      <c r="E53" s="6"/>
      <c r="F53" s="6">
        <f>'existing comptroller'!F56</f>
        <v>15692280.357409349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34790</v>
      </c>
      <c r="B54" s="6"/>
      <c r="C54" s="6"/>
      <c r="D54" s="6"/>
      <c r="E54" s="6"/>
      <c r="F54" s="6">
        <f>'existing comptroller'!F57</f>
        <v>15291766.477115758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34820</v>
      </c>
      <c r="B55" s="6"/>
      <c r="C55" s="6"/>
      <c r="D55" s="6"/>
      <c r="E55" s="6"/>
      <c r="F55" s="6">
        <f>'existing comptroller'!F58</f>
        <v>16442252.618492913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34851</v>
      </c>
      <c r="B56" s="6"/>
      <c r="C56" s="6"/>
      <c r="D56" s="6"/>
      <c r="E56" s="6"/>
      <c r="F56" s="6">
        <f>'existing comptroller'!F59</f>
        <v>17253857.331762314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34881</v>
      </c>
      <c r="B57" s="6"/>
      <c r="C57" s="6"/>
      <c r="D57" s="6"/>
      <c r="E57" s="6"/>
      <c r="F57" s="6">
        <f>'existing comptroller'!F60</f>
        <v>16011132.546176394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34912</v>
      </c>
      <c r="B58" s="6"/>
      <c r="C58" s="6"/>
      <c r="D58" s="6"/>
      <c r="E58" s="6"/>
      <c r="F58" s="6">
        <f>'existing comptroller'!F61</f>
        <v>16395512.504003914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34943</v>
      </c>
      <c r="B59" s="6"/>
      <c r="C59" s="6"/>
      <c r="D59" s="6"/>
      <c r="E59" s="6"/>
      <c r="F59" s="6">
        <f>'existing comptroller'!F62</f>
        <v>19707104.754606973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34973</v>
      </c>
      <c r="B60" s="6"/>
      <c r="C60" s="6"/>
      <c r="D60" s="6"/>
      <c r="E60" s="6"/>
      <c r="F60" s="6">
        <f>'existing comptroller'!F63</f>
        <v>19031244.130309924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35004</v>
      </c>
      <c r="B61" s="6"/>
      <c r="C61" s="6"/>
      <c r="D61" s="6"/>
      <c r="E61" s="6"/>
      <c r="F61" s="6">
        <f>'existing comptroller'!F64</f>
        <v>19155087.655680619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35034</v>
      </c>
      <c r="B62" s="6"/>
      <c r="C62" s="6"/>
      <c r="D62" s="6"/>
      <c r="E62" s="6"/>
      <c r="F62" s="6">
        <f>'existing comptroller'!F65</f>
        <v>23849810.046546347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35065</v>
      </c>
      <c r="B63" s="6"/>
      <c r="C63" s="6"/>
      <c r="D63" s="6"/>
      <c r="E63" s="6"/>
      <c r="F63" s="6">
        <f>'existing comptroller'!F66</f>
        <v>16079032.539102357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35096</v>
      </c>
      <c r="B64" s="6"/>
      <c r="C64" s="6"/>
      <c r="D64" s="6"/>
      <c r="E64" s="6"/>
      <c r="F64" s="6">
        <f>'existing comptroller'!F67</f>
        <v>16414687.516219132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35125</v>
      </c>
      <c r="B65" s="6"/>
      <c r="C65" s="6"/>
      <c r="D65" s="6"/>
      <c r="E65" s="6"/>
      <c r="F65" s="6">
        <f>'existing comptroller'!F68</f>
        <v>19024930.981649261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35156</v>
      </c>
      <c r="B66" s="6"/>
      <c r="C66" s="6"/>
      <c r="D66" s="6"/>
      <c r="E66" s="6"/>
      <c r="F66" s="6">
        <f>'existing comptroller'!F69</f>
        <v>18539357.900093891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35186</v>
      </c>
      <c r="B67" s="6"/>
      <c r="C67" s="6"/>
      <c r="D67" s="6"/>
      <c r="E67" s="6"/>
      <c r="F67" s="6">
        <f>'existing comptroller'!F70</f>
        <v>19934178.725144316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35217</v>
      </c>
      <c r="B68" s="6"/>
      <c r="C68" s="6"/>
      <c r="D68" s="6"/>
      <c r="E68" s="6"/>
      <c r="F68" s="6">
        <f>'existing comptroller'!F71</f>
        <v>20918148.123004396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35247</v>
      </c>
      <c r="B69" s="6"/>
      <c r="C69" s="6"/>
      <c r="D69" s="6"/>
      <c r="E69" s="6"/>
      <c r="F69" s="6">
        <f>'existing comptroller'!F72</f>
        <v>19411499.456496619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35278</v>
      </c>
      <c r="B70" s="6"/>
      <c r="C70" s="6"/>
      <c r="D70" s="6"/>
      <c r="E70" s="6"/>
      <c r="F70" s="6">
        <f>'existing comptroller'!F73</f>
        <v>19877512.171146147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35309</v>
      </c>
      <c r="B71" s="6"/>
      <c r="C71" s="6"/>
      <c r="D71" s="6"/>
      <c r="E71" s="6"/>
      <c r="F71" s="6">
        <f>'existing comptroller'!F74</f>
        <v>21345084.582072865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35339</v>
      </c>
      <c r="B72" s="6"/>
      <c r="C72" s="6"/>
      <c r="D72" s="6"/>
      <c r="E72" s="6"/>
      <c r="F72" s="6">
        <f>'existing comptroller'!F75</f>
        <v>20613048.985218361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35370</v>
      </c>
      <c r="B73" s="6"/>
      <c r="C73" s="6"/>
      <c r="D73" s="6"/>
      <c r="E73" s="6"/>
      <c r="F73" s="6">
        <f>'existing comptroller'!F76</f>
        <v>20747185.914863568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35400</v>
      </c>
      <c r="B74" s="6"/>
      <c r="C74" s="6"/>
      <c r="D74" s="6"/>
      <c r="E74" s="6"/>
      <c r="F74" s="6">
        <f>'existing comptroller'!F77</f>
        <v>25832115.830758709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35431</v>
      </c>
      <c r="B75" s="6"/>
      <c r="C75" s="6"/>
      <c r="D75" s="6"/>
      <c r="E75" s="6"/>
      <c r="F75" s="6">
        <f>'existing comptroller'!F78</f>
        <v>17415460.759897221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35462</v>
      </c>
      <c r="B76" s="6"/>
      <c r="C76" s="6"/>
      <c r="D76" s="6"/>
      <c r="E76" s="6"/>
      <c r="F76" s="6">
        <f>'existing comptroller'!F79</f>
        <v>17779014.106071848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35490</v>
      </c>
      <c r="B77" s="6"/>
      <c r="C77" s="6"/>
      <c r="D77" s="6"/>
      <c r="E77" s="6"/>
      <c r="F77" s="6">
        <f>'existing comptroller'!F80</f>
        <v>20606211.111577403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35521</v>
      </c>
      <c r="B78" s="6"/>
      <c r="C78" s="6"/>
      <c r="D78" s="6"/>
      <c r="E78" s="6"/>
      <c r="F78" s="6">
        <f>'existing comptroller'!F81</f>
        <v>20080279.036539629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35551</v>
      </c>
      <c r="B79" s="6"/>
      <c r="C79" s="6"/>
      <c r="D79" s="6"/>
      <c r="E79" s="6"/>
      <c r="F79" s="6">
        <f>'existing comptroller'!F82</f>
        <v>21591032.080087442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35582</v>
      </c>
      <c r="B80" s="6"/>
      <c r="C80" s="6"/>
      <c r="D80" s="6"/>
      <c r="E80" s="6"/>
      <c r="F80" s="6">
        <f>'existing comptroller'!F83</f>
        <v>22656785.283565231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35612</v>
      </c>
      <c r="B81" s="6"/>
      <c r="C81" s="6"/>
      <c r="D81" s="6"/>
      <c r="E81" s="6"/>
      <c r="F81" s="6">
        <f>'existing comptroller'!F84</f>
        <v>21024909.692374811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35643</v>
      </c>
      <c r="B82" s="6"/>
      <c r="C82" s="6"/>
      <c r="D82" s="6"/>
      <c r="E82" s="6"/>
      <c r="F82" s="6">
        <f>'existing comptroller'!F85</f>
        <v>21529655.616972905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35674</v>
      </c>
      <c r="B83" s="6"/>
      <c r="C83" s="6"/>
      <c r="D83" s="6"/>
      <c r="E83" s="6"/>
      <c r="F83" s="6">
        <f>'existing comptroller'!F86</f>
        <v>21113070.047460601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35704</v>
      </c>
      <c r="B84" s="6"/>
      <c r="C84" s="6"/>
      <c r="D84" s="6"/>
      <c r="E84" s="6"/>
      <c r="F84" s="6">
        <f>'existing comptroller'!F87</f>
        <v>20388991.453431297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35735</v>
      </c>
      <c r="B85" s="6"/>
      <c r="C85" s="6"/>
      <c r="D85" s="6"/>
      <c r="E85" s="6"/>
      <c r="F85" s="6">
        <f>'existing comptroller'!F88</f>
        <v>20521670.355717268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35765</v>
      </c>
      <c r="B86" s="6"/>
      <c r="C86" s="6"/>
      <c r="D86" s="6"/>
      <c r="E86" s="6"/>
      <c r="F86" s="6">
        <f>'existing comptroller'!F89</f>
        <v>25551328.640177261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35796</v>
      </c>
      <c r="B87" s="6"/>
      <c r="C87" s="6"/>
      <c r="D87" s="6"/>
      <c r="E87" s="6"/>
      <c r="F87" s="6">
        <f>'existing comptroller'!F90</f>
        <v>17226160.03317818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35827</v>
      </c>
      <c r="B88" s="6"/>
      <c r="C88" s="6"/>
      <c r="D88" s="6"/>
      <c r="E88" s="6"/>
      <c r="F88" s="6">
        <f>'existing comptroller'!F91</f>
        <v>17585761.665781699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35855</v>
      </c>
      <c r="B89" s="6"/>
      <c r="C89" s="6"/>
      <c r="D89" s="6"/>
      <c r="E89" s="6"/>
      <c r="F89" s="6">
        <f>'existing comptroller'!F92</f>
        <v>20382227.905383404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35886</v>
      </c>
      <c r="B90" s="6"/>
      <c r="C90" s="6"/>
      <c r="D90" s="6"/>
      <c r="E90" s="6"/>
      <c r="F90" s="6">
        <f>'existing comptroller'!F93</f>
        <v>19862012.550987259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35916</v>
      </c>
      <c r="B91" s="6"/>
      <c r="C91" s="6"/>
      <c r="D91" s="6"/>
      <c r="E91" s="6"/>
      <c r="F91" s="6">
        <f>'existing comptroller'!F94</f>
        <v>21356344.171468552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35947</v>
      </c>
      <c r="B92" s="6"/>
      <c r="C92" s="6"/>
      <c r="D92" s="6"/>
      <c r="E92" s="6"/>
      <c r="F92" s="6">
        <f>'existing comptroller'!F95</f>
        <v>22410512.963904742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35977</v>
      </c>
      <c r="B93" s="6"/>
      <c r="C93" s="6"/>
      <c r="D93" s="6"/>
      <c r="E93" s="6"/>
      <c r="F93" s="6">
        <f>'existing comptroller'!F96</f>
        <v>20796375.360792059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36008</v>
      </c>
      <c r="B94" s="6"/>
      <c r="C94" s="6"/>
      <c r="D94" s="6"/>
      <c r="E94" s="6"/>
      <c r="F94" s="6">
        <f>'existing comptroller'!F97</f>
        <v>21295634.851717673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36039</v>
      </c>
      <c r="B95" s="6"/>
      <c r="C95" s="6"/>
      <c r="D95" s="6"/>
      <c r="E95" s="6"/>
      <c r="F95" s="6">
        <f>'existing comptroller'!F98</f>
        <v>21867051.840319645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36069</v>
      </c>
      <c r="B96" s="6"/>
      <c r="C96" s="6"/>
      <c r="D96" s="6"/>
      <c r="E96" s="6"/>
      <c r="F96" s="6">
        <f>'existing comptroller'!F99</f>
        <v>21117115.231550191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36100</v>
      </c>
      <c r="B97" s="6"/>
      <c r="C97" s="6"/>
      <c r="D97" s="6"/>
      <c r="E97" s="6"/>
      <c r="F97" s="6">
        <f>'existing comptroller'!F100</f>
        <v>21254532.311486084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36130</v>
      </c>
      <c r="B98" s="6"/>
      <c r="C98" s="6"/>
      <c r="D98" s="6"/>
      <c r="E98" s="6"/>
      <c r="F98" s="6">
        <f>'existing comptroller'!F101</f>
        <v>26463807.807571895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36161</v>
      </c>
      <c r="B99" s="6"/>
      <c r="C99" s="6"/>
      <c r="D99" s="6"/>
      <c r="E99" s="6"/>
      <c r="F99" s="6">
        <f>'existing comptroller'!F102</f>
        <v>17841333.998721611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36192</v>
      </c>
      <c r="B100" s="6"/>
      <c r="C100" s="6"/>
      <c r="D100" s="6"/>
      <c r="E100" s="6"/>
      <c r="F100" s="6">
        <f>'existing comptroller'!F103</f>
        <v>18213777.585766427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36220</v>
      </c>
      <c r="B101" s="6"/>
      <c r="C101" s="6"/>
      <c r="D101" s="6"/>
      <c r="E101" s="6"/>
      <c r="F101" s="6">
        <f>'existing comptroller'!F104</f>
        <v>21110110.146289956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36251</v>
      </c>
      <c r="B102" s="6"/>
      <c r="C102" s="6"/>
      <c r="D102" s="6"/>
      <c r="E102" s="6"/>
      <c r="F102" s="6">
        <f>'existing comptroller'!F105</f>
        <v>20571317.062331095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36281</v>
      </c>
      <c r="B103" s="6"/>
      <c r="C103" s="6"/>
      <c r="D103" s="6"/>
      <c r="E103" s="6"/>
      <c r="F103" s="6">
        <f>'existing comptroller'!F106</f>
        <v>22119013.675767165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36312</v>
      </c>
      <c r="B104" s="6"/>
      <c r="C104" s="6"/>
      <c r="D104" s="6"/>
      <c r="E104" s="6"/>
      <c r="F104" s="6">
        <f>'existing comptroller'!F107</f>
        <v>23210828.536459196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36342</v>
      </c>
      <c r="B105" s="6"/>
      <c r="C105" s="6"/>
      <c r="D105" s="6"/>
      <c r="E105" s="6"/>
      <c r="F105" s="6">
        <f>'existing comptroller'!F108</f>
        <v>21539047.475470405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36373</v>
      </c>
      <c r="B106" s="6"/>
      <c r="C106" s="6"/>
      <c r="D106" s="6"/>
      <c r="E106" s="6"/>
      <c r="F106" s="6">
        <f>'existing comptroller'!F109</f>
        <v>22056136.328266356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36404</v>
      </c>
      <c r="B107" s="6"/>
      <c r="C107" s="6"/>
      <c r="D107" s="6"/>
      <c r="E107" s="6"/>
      <c r="F107" s="6">
        <f>'existing comptroller'!F110</f>
        <v>23215034.082398254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36434</v>
      </c>
      <c r="B108" s="6"/>
      <c r="C108" s="6"/>
      <c r="D108" s="6"/>
      <c r="E108" s="6"/>
      <c r="F108" s="6">
        <f>'existing comptroller'!F111</f>
        <v>22418868.048707336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36465</v>
      </c>
      <c r="B109" s="6"/>
      <c r="C109" s="6"/>
      <c r="D109" s="6"/>
      <c r="E109" s="6"/>
      <c r="F109" s="6">
        <f>'existing comptroller'!F112</f>
        <v>22564756.128065765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36495</v>
      </c>
      <c r="B110" s="6"/>
      <c r="C110" s="6"/>
      <c r="D110" s="6"/>
      <c r="E110" s="6"/>
      <c r="F110" s="6">
        <f>'existing comptroller'!F113</f>
        <v>28095154.513240416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36526</v>
      </c>
      <c r="B111" s="6"/>
      <c r="C111" s="6"/>
      <c r="D111" s="6"/>
      <c r="E111" s="6"/>
      <c r="F111" s="6">
        <f>'existing comptroller'!F114</f>
        <v>18941153.104693905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36557</v>
      </c>
      <c r="B112" s="6"/>
      <c r="C112" s="6"/>
      <c r="D112" s="6"/>
      <c r="E112" s="6"/>
      <c r="F112" s="6">
        <f>'existing comptroller'!F115</f>
        <v>19336555.76940399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36586</v>
      </c>
      <c r="B113" s="6"/>
      <c r="C113" s="6"/>
      <c r="D113" s="6"/>
      <c r="E113" s="6"/>
      <c r="F113" s="6">
        <f>'existing comptroller'!F116</f>
        <v>22411431.138864435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36617</v>
      </c>
      <c r="B114" s="6"/>
      <c r="C114" s="6"/>
      <c r="D114" s="6"/>
      <c r="E114" s="6"/>
      <c r="F114" s="6">
        <f>'existing comptroller'!F117</f>
        <v>21839424.455073513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36647</v>
      </c>
      <c r="B115" s="6"/>
      <c r="C115" s="6"/>
      <c r="D115" s="6"/>
      <c r="E115" s="6"/>
      <c r="F115" s="6">
        <f>'existing comptroller'!F118</f>
        <v>23482527.964979745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36678</v>
      </c>
      <c r="B116" s="6"/>
      <c r="C116" s="6"/>
      <c r="D116" s="6"/>
      <c r="E116" s="6"/>
      <c r="F116" s="6">
        <f>'existing comptroller'!F119</f>
        <v>24641647.145183958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36708</v>
      </c>
      <c r="B117" s="6"/>
      <c r="C117" s="6"/>
      <c r="D117" s="6"/>
      <c r="E117" s="6"/>
      <c r="F117" s="6">
        <f>'existing comptroller'!F120</f>
        <v>22866810.071006369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36739</v>
      </c>
      <c r="B118" s="6"/>
      <c r="C118" s="6"/>
      <c r="D118" s="6"/>
      <c r="E118" s="6"/>
      <c r="F118" s="6">
        <f>'existing comptroller'!F121</f>
        <v>23415774.578382354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36770</v>
      </c>
      <c r="B119" s="6"/>
      <c r="C119" s="6"/>
      <c r="D119" s="6"/>
      <c r="E119" s="6"/>
      <c r="F119" s="6">
        <f>'existing comptroller'!F122</f>
        <v>23603779.947571456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36800</v>
      </c>
      <c r="B120" s="6"/>
      <c r="C120" s="6"/>
      <c r="D120" s="6"/>
      <c r="E120" s="6"/>
      <c r="F120" s="6">
        <f>'existing comptroller'!F123</f>
        <v>22794281.766596578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36831</v>
      </c>
      <c r="B121" s="6"/>
      <c r="C121" s="6"/>
      <c r="D121" s="6"/>
      <c r="E121" s="6"/>
      <c r="F121" s="6">
        <f>'existing comptroller'!F124</f>
        <v>22942612.805436667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36861</v>
      </c>
      <c r="B122" s="6"/>
      <c r="C122" s="6"/>
      <c r="D122" s="6"/>
      <c r="E122" s="6"/>
      <c r="F122" s="6">
        <f>'existing comptroller'!F125</f>
        <v>28565620.122278892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36892</v>
      </c>
      <c r="B123" s="6"/>
      <c r="C123" s="6"/>
      <c r="D123" s="6"/>
      <c r="E123" s="6"/>
      <c r="F123" s="6">
        <f>'existing comptroller'!F126</f>
        <v>19258330.969905186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36923</v>
      </c>
      <c r="B124" s="6"/>
      <c r="C124" s="6"/>
      <c r="D124" s="6"/>
      <c r="E124" s="6"/>
      <c r="F124" s="6">
        <f>'existing comptroller'!F127</f>
        <v>19660354.824592382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36951</v>
      </c>
      <c r="B125" s="6"/>
      <c r="C125" s="6"/>
      <c r="D125" s="6"/>
      <c r="E125" s="6"/>
      <c r="F125" s="6">
        <f>'existing comptroller'!F128</f>
        <v>22786720.322456598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36982</v>
      </c>
      <c r="B126" s="6"/>
      <c r="C126" s="6"/>
      <c r="D126" s="6"/>
      <c r="E126" s="6"/>
      <c r="F126" s="6">
        <f>'existing comptroller'!F129</f>
        <v>22205135.137407139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37012</v>
      </c>
      <c r="B127" s="6"/>
      <c r="C127" s="6"/>
      <c r="D127" s="6"/>
      <c r="E127" s="6"/>
      <c r="F127" s="6">
        <f>'existing comptroller'!F130</f>
        <v>23875753.131817702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37043</v>
      </c>
      <c r="B128" s="6"/>
      <c r="C128" s="6"/>
      <c r="D128" s="6"/>
      <c r="E128" s="6"/>
      <c r="F128" s="6">
        <f>'existing comptroller'!F131</f>
        <v>25054282.267955992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37073</v>
      </c>
      <c r="B129" s="6"/>
      <c r="C129" s="6"/>
      <c r="D129" s="6"/>
      <c r="E129" s="6"/>
      <c r="F129" s="6">
        <f>'existing comptroller'!F132</f>
        <v>23249724.773317512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37104</v>
      </c>
      <c r="B130" s="6"/>
      <c r="C130" s="6"/>
      <c r="D130" s="6"/>
      <c r="E130" s="6"/>
      <c r="F130" s="6">
        <f>'existing comptroller'!F133</f>
        <v>23807881.93066385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37135</v>
      </c>
      <c r="B131" s="6"/>
      <c r="C131" s="6"/>
      <c r="D131" s="6"/>
      <c r="E131" s="6"/>
      <c r="F131" s="6">
        <f>'existing comptroller'!F134</f>
        <v>23291637.054642536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37165</v>
      </c>
      <c r="B132" s="6"/>
      <c r="C132" s="6"/>
      <c r="D132" s="6"/>
      <c r="E132" s="6"/>
      <c r="F132" s="6">
        <f>'existing comptroller'!F135</f>
        <v>22492843.900768887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37196</v>
      </c>
      <c r="B133" s="6"/>
      <c r="C133" s="6"/>
      <c r="D133" s="6"/>
      <c r="E133" s="6"/>
      <c r="F133" s="6">
        <f>'existing comptroller'!F136</f>
        <v>22639213.369060632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37226</v>
      </c>
      <c r="B134" s="6"/>
      <c r="C134" s="6"/>
      <c r="D134" s="6"/>
      <c r="E134" s="6"/>
      <c r="F134" s="6">
        <f>'existing comptroller'!F137</f>
        <v>28187860.487039022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37257</v>
      </c>
      <c r="B135" s="6"/>
      <c r="C135" s="6"/>
      <c r="D135" s="6"/>
      <c r="E135" s="6"/>
      <c r="F135" s="6">
        <f>'existing comptroller'!F138</f>
        <v>19003653.492175721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37288</v>
      </c>
      <c r="B136" s="6"/>
      <c r="C136" s="6"/>
      <c r="D136" s="6"/>
      <c r="E136" s="6"/>
      <c r="F136" s="6">
        <f>'existing comptroller'!F139</f>
        <v>19400360.872581795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37316</v>
      </c>
      <c r="B137" s="6"/>
      <c r="C137" s="6"/>
      <c r="D137" s="6"/>
      <c r="E137" s="6"/>
      <c r="F137" s="6">
        <f>'existing comptroller'!F140</f>
        <v>22485382.451250695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37347</v>
      </c>
      <c r="B138" s="6"/>
      <c r="C138" s="6"/>
      <c r="D138" s="6"/>
      <c r="E138" s="6"/>
      <c r="F138" s="6">
        <f>'existing comptroller'!F141</f>
        <v>21911488.309015106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37377</v>
      </c>
      <c r="B139" s="6"/>
      <c r="C139" s="6"/>
      <c r="D139" s="6"/>
      <c r="E139" s="6"/>
      <c r="F139" s="6">
        <f>'existing comptroller'!F142</f>
        <v>23560013.590524908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37408</v>
      </c>
      <c r="B140" s="6"/>
      <c r="C140" s="6"/>
      <c r="D140" s="6"/>
      <c r="E140" s="6"/>
      <c r="F140" s="6">
        <f>'existing comptroller'!F143</f>
        <v>24722957.532479368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37438</v>
      </c>
      <c r="B141" s="6"/>
      <c r="C141" s="6"/>
      <c r="D141" s="6"/>
      <c r="E141" s="6"/>
      <c r="F141" s="6">
        <f>'existing comptroller'!F144</f>
        <v>22942264.003616042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37469</v>
      </c>
      <c r="B142" s="6"/>
      <c r="C142" s="6"/>
      <c r="D142" s="6"/>
      <c r="E142" s="6"/>
      <c r="F142" s="6">
        <f>'existing comptroller'!F145</f>
        <v>23493039.936845306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37500</v>
      </c>
      <c r="B143" s="6"/>
      <c r="C143" s="6"/>
      <c r="D143" s="6"/>
      <c r="E143" s="6"/>
      <c r="F143" s="6">
        <f>'existing comptroller'!F146</f>
        <v>23461417.887404189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37530</v>
      </c>
      <c r="B144" s="6"/>
      <c r="C144" s="6"/>
      <c r="D144" s="6"/>
      <c r="E144" s="6"/>
      <c r="F144" s="6">
        <f>'existing comptroller'!F147</f>
        <v>22656802.052773885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x14ac:dyDescent="0.25">
      <c r="A145" s="13">
        <v>37561</v>
      </c>
      <c r="B145" s="6"/>
      <c r="C145" s="6"/>
      <c r="D145" s="6"/>
      <c r="E145" s="6"/>
      <c r="F145" s="6">
        <f>'existing comptroller'!F148</f>
        <v>22804238.458960947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x14ac:dyDescent="0.25">
      <c r="A146" s="13">
        <v>37591</v>
      </c>
      <c r="B146" s="6"/>
      <c r="C146" s="6"/>
      <c r="D146" s="6"/>
      <c r="E146" s="6"/>
      <c r="F146" s="6">
        <f>'existing comptroller'!F149</f>
        <v>28393331.593085855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x14ac:dyDescent="0.25">
      <c r="A147" s="13">
        <v>37622</v>
      </c>
      <c r="B147" s="6"/>
      <c r="C147" s="6"/>
      <c r="D147" s="6"/>
      <c r="E147" s="6"/>
      <c r="F147" s="6">
        <f>'existing comptroller'!F150</f>
        <v>19142177.723334145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x14ac:dyDescent="0.25">
      <c r="A148" s="13">
        <v>37653</v>
      </c>
      <c r="B148" s="6"/>
      <c r="C148" s="6"/>
      <c r="D148" s="6"/>
      <c r="E148" s="6"/>
      <c r="F148" s="6">
        <f>'existing comptroller'!F151</f>
        <v>19541776.841630951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x14ac:dyDescent="0.25">
      <c r="A149" s="13">
        <v>37681</v>
      </c>
      <c r="B149" s="6"/>
      <c r="C149" s="6"/>
      <c r="D149" s="6"/>
      <c r="E149" s="6"/>
      <c r="F149" s="6">
        <f>'existing comptroller'!F152</f>
        <v>22649286.214158446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x14ac:dyDescent="0.25">
      <c r="A150" s="13">
        <v>37712</v>
      </c>
      <c r="B150" s="6"/>
      <c r="C150" s="6"/>
      <c r="D150" s="6"/>
      <c r="E150" s="6"/>
      <c r="F150" s="6">
        <f>'existing comptroller'!F153</f>
        <v>22071208.75817994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x14ac:dyDescent="0.25">
      <c r="A151" s="13">
        <v>37742</v>
      </c>
      <c r="B151" s="6"/>
      <c r="C151" s="6"/>
      <c r="D151" s="6"/>
      <c r="E151" s="6"/>
      <c r="F151" s="6">
        <f>'existing comptroller'!F154</f>
        <v>23731750.713076279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x14ac:dyDescent="0.25">
      <c r="A152" s="13">
        <v>37773</v>
      </c>
      <c r="B152" s="6"/>
      <c r="C152" s="6"/>
      <c r="D152" s="6"/>
      <c r="E152" s="6"/>
      <c r="F152" s="6">
        <f>'existing comptroller'!F155</f>
        <v>24903171.757368237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x14ac:dyDescent="0.25">
      <c r="A153" s="13">
        <v>37803</v>
      </c>
      <c r="B153" s="6"/>
      <c r="C153" s="6"/>
      <c r="D153" s="6"/>
      <c r="E153" s="6"/>
      <c r="F153" s="6">
        <f>'existing comptroller'!F156</f>
        <v>23109498.134855229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x14ac:dyDescent="0.25">
      <c r="A154" s="13">
        <v>37834</v>
      </c>
      <c r="B154" s="6"/>
      <c r="C154" s="6"/>
      <c r="D154" s="6"/>
      <c r="E154" s="6"/>
      <c r="F154" s="6">
        <f>'existing comptroller'!F157</f>
        <v>23664288.865171935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x14ac:dyDescent="0.25">
      <c r="A155" s="13">
        <v>37865</v>
      </c>
      <c r="B155" s="6"/>
      <c r="C155" s="6"/>
      <c r="D155" s="6"/>
      <c r="E155" s="6"/>
      <c r="F155" s="6">
        <f>'existing comptroller'!F158</f>
        <v>24309883.374641247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x14ac:dyDescent="0.25">
      <c r="A156" s="13">
        <v>37895</v>
      </c>
      <c r="B156" s="6"/>
      <c r="C156" s="6"/>
      <c r="D156" s="6"/>
      <c r="E156" s="6"/>
      <c r="F156" s="6">
        <f>'existing comptroller'!F159</f>
        <v>23476169.180762388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x14ac:dyDescent="0.25">
      <c r="A157" s="13">
        <v>37926</v>
      </c>
      <c r="B157" s="6"/>
      <c r="C157" s="6"/>
      <c r="D157" s="6"/>
      <c r="E157" s="6"/>
      <c r="F157" s="6">
        <f>'existing comptroller'!F160</f>
        <v>23628937.519691635</v>
      </c>
      <c r="G157" s="6">
        <f>'existing comptroller'!G158</f>
        <v>3889495.53</v>
      </c>
      <c r="H157" s="6">
        <f>'existing DOR'!H158</f>
        <v>9230982.3800000008</v>
      </c>
      <c r="I157" s="6"/>
      <c r="J157" s="6">
        <f>'existing DOR'!J158</f>
        <v>283765.05000000005</v>
      </c>
      <c r="K157" s="6"/>
      <c r="L157" s="6"/>
      <c r="M157" s="6"/>
      <c r="N157" s="6">
        <f>'existing DOR'!N158</f>
        <v>996594.61</v>
      </c>
      <c r="O157" s="6">
        <f>'existing DOR'!O158</f>
        <v>3732828.95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x14ac:dyDescent="0.25">
      <c r="A158" s="13">
        <v>37956</v>
      </c>
      <c r="B158" s="6"/>
      <c r="C158" s="6"/>
      <c r="D158" s="6"/>
      <c r="E158" s="6"/>
      <c r="F158" s="6">
        <f>'existing comptroller'!F161</f>
        <v>29420156.23088171</v>
      </c>
      <c r="G158" s="6">
        <f>'existing comptroller'!G159</f>
        <v>3934475.51</v>
      </c>
      <c r="H158" s="6">
        <f>'existing DOR'!H159</f>
        <v>5316095</v>
      </c>
      <c r="I158" s="6">
        <f>'existing DOR'!I159</f>
        <v>1996323</v>
      </c>
      <c r="J158" s="6">
        <f>'existing DOR'!J159</f>
        <v>261807.99999999997</v>
      </c>
      <c r="K158" s="6"/>
      <c r="L158" s="6"/>
      <c r="M158" s="6"/>
      <c r="N158" s="6">
        <f>'existing DOR'!N159</f>
        <v>693552</v>
      </c>
      <c r="O158" s="6">
        <f>'existing DOR'!O159</f>
        <v>2005904.9999999998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x14ac:dyDescent="0.25">
      <c r="A159" s="13">
        <v>37987</v>
      </c>
      <c r="B159" s="6"/>
      <c r="C159" s="6"/>
      <c r="D159" s="6"/>
      <c r="E159" s="6"/>
      <c r="F159" s="6">
        <f>'existing comptroller'!F162</f>
        <v>19834440.962783404</v>
      </c>
      <c r="G159" s="6">
        <f>'existing comptroller'!G160</f>
        <v>3432682.38</v>
      </c>
      <c r="H159" s="6">
        <f>'existing DOR'!H160</f>
        <v>9485537.6400000006</v>
      </c>
      <c r="I159" s="6">
        <f>'existing DOR'!I160</f>
        <v>2672001.06</v>
      </c>
      <c r="J159" s="6">
        <f>'existing DOR'!J160</f>
        <v>230910.31</v>
      </c>
      <c r="K159" s="6"/>
      <c r="L159" s="6"/>
      <c r="M159" s="6"/>
      <c r="N159" s="6">
        <f>'existing DOR'!N160</f>
        <v>1577963.94</v>
      </c>
      <c r="O159" s="6">
        <f>'existing DOR'!O160</f>
        <v>3071034.86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x14ac:dyDescent="0.25">
      <c r="A160" s="13">
        <v>38018</v>
      </c>
      <c r="B160" s="6"/>
      <c r="C160" s="6"/>
      <c r="D160" s="6"/>
      <c r="E160" s="6"/>
      <c r="F160" s="6">
        <f>'existing comptroller'!F163</f>
        <v>20248491.298915051</v>
      </c>
      <c r="G160" s="6">
        <f>'existing comptroller'!G161</f>
        <v>4105698.0000000005</v>
      </c>
      <c r="H160" s="6">
        <f>'existing DOR'!H161</f>
        <v>8870684</v>
      </c>
      <c r="I160" s="6">
        <f>'existing DOR'!I161</f>
        <v>1746457</v>
      </c>
      <c r="J160" s="6">
        <f>'existing DOR'!J161</f>
        <v>295056</v>
      </c>
      <c r="K160" s="6"/>
      <c r="L160" s="6"/>
      <c r="M160" s="6"/>
      <c r="N160" s="6">
        <f>'existing DOR'!N161</f>
        <v>1995248</v>
      </c>
      <c r="O160" s="6">
        <f>'existing DOR'!O161</f>
        <v>2635307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x14ac:dyDescent="0.25">
      <c r="A161" s="13">
        <v>38047</v>
      </c>
      <c r="B161" s="6"/>
      <c r="C161" s="6"/>
      <c r="D161" s="6"/>
      <c r="E161" s="6"/>
      <c r="F161" s="6">
        <f>'existing comptroller'!F164</f>
        <v>23468381.537190259</v>
      </c>
      <c r="G161" s="6">
        <f>'existing comptroller'!G162</f>
        <v>4647312.76</v>
      </c>
      <c r="H161" s="6">
        <f>'existing DOR'!H162</f>
        <v>9648244.2699999996</v>
      </c>
      <c r="I161" s="6">
        <f>'existing DOR'!I162</f>
        <v>2135362.39</v>
      </c>
      <c r="J161" s="6">
        <f>'existing DOR'!J162</f>
        <v>314882.28000000003</v>
      </c>
      <c r="K161" s="6"/>
      <c r="L161" s="6"/>
      <c r="M161" s="6"/>
      <c r="N161" s="6">
        <f>'existing DOR'!N162</f>
        <v>773776.53</v>
      </c>
      <c r="O161" s="6">
        <f>'existing DOR'!O162</f>
        <v>3502754.67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x14ac:dyDescent="0.25">
      <c r="A162" s="13">
        <v>38078</v>
      </c>
      <c r="B162" s="6"/>
      <c r="C162" s="6"/>
      <c r="D162" s="6"/>
      <c r="E162" s="6"/>
      <c r="F162" s="6">
        <f>'existing comptroller'!F165</f>
        <v>22869398.321265716</v>
      </c>
      <c r="G162" s="6">
        <f>'existing comptroller'!G163</f>
        <v>4368128.47</v>
      </c>
      <c r="H162" s="6">
        <f>'existing DOR'!H163</f>
        <v>7276682.8200000003</v>
      </c>
      <c r="I162" s="6">
        <f>'existing DOR'!I163</f>
        <v>2147610.94</v>
      </c>
      <c r="J162" s="6">
        <f>'existing DOR'!J163</f>
        <v>291275.29000000004</v>
      </c>
      <c r="K162" s="6"/>
      <c r="L162" s="6"/>
      <c r="M162" s="6"/>
      <c r="N162" s="6">
        <f>'existing DOR'!N163</f>
        <v>1534559.9</v>
      </c>
      <c r="O162" s="6">
        <f>'existing DOR'!O163</f>
        <v>3618794.63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x14ac:dyDescent="0.25">
      <c r="A163" s="13">
        <v>38108</v>
      </c>
      <c r="B163" s="6"/>
      <c r="C163" s="6"/>
      <c r="D163" s="6"/>
      <c r="E163" s="6"/>
      <c r="F163" s="6">
        <f>'existing comptroller'!F166</f>
        <v>24589992.594636597</v>
      </c>
      <c r="G163" s="6">
        <f>'existing comptroller'!G164</f>
        <v>4582832.87</v>
      </c>
      <c r="H163" s="6">
        <f>'existing DOR'!H164</f>
        <v>9844888.9499999993</v>
      </c>
      <c r="I163" s="6">
        <f>'existing DOR'!I164</f>
        <v>2125953.1</v>
      </c>
      <c r="J163" s="6">
        <f>'existing DOR'!J164</f>
        <v>330389.24</v>
      </c>
      <c r="K163" s="6"/>
      <c r="L163" s="6"/>
      <c r="M163" s="6"/>
      <c r="N163" s="6">
        <f>'existing DOR'!N164</f>
        <v>1483402.33</v>
      </c>
      <c r="O163" s="6">
        <f>'existing DOR'!O164</f>
        <v>2439231.56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x14ac:dyDescent="0.25">
      <c r="A164" s="13">
        <v>38139</v>
      </c>
      <c r="B164" s="6"/>
      <c r="C164" s="6"/>
      <c r="D164" s="6"/>
      <c r="E164" s="6"/>
      <c r="F164" s="6">
        <f>'existing comptroller'!F167</f>
        <v>25803777.247636054</v>
      </c>
      <c r="G164" s="6">
        <f>'existing comptroller'!G165</f>
        <v>4664519.72</v>
      </c>
      <c r="H164" s="6">
        <f>'existing DOR'!H165</f>
        <v>8754522.0999999996</v>
      </c>
      <c r="I164" s="6">
        <f>'existing DOR'!I165</f>
        <v>2452072.63</v>
      </c>
      <c r="J164" s="6">
        <f>'existing DOR'!J165</f>
        <v>344093.25</v>
      </c>
      <c r="K164" s="6"/>
      <c r="L164" s="6"/>
      <c r="M164" s="6"/>
      <c r="N164" s="6">
        <f>'existing DOR'!N165</f>
        <v>1043554.0699999998</v>
      </c>
      <c r="O164" s="6">
        <f>'existing DOR'!O165</f>
        <v>2487882.21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x14ac:dyDescent="0.25">
      <c r="A165" s="13">
        <v>38169</v>
      </c>
      <c r="B165" s="6"/>
      <c r="C165" s="6"/>
      <c r="D165" s="6"/>
      <c r="E165" s="6"/>
      <c r="F165" s="6">
        <f>'existing comptroller'!F168</f>
        <v>23945236.694600195</v>
      </c>
      <c r="G165" s="6">
        <f>'existing comptroller'!G166</f>
        <v>4823179.59</v>
      </c>
      <c r="H165" s="6">
        <f>'existing DOR'!H166</f>
        <v>8894402.8699999992</v>
      </c>
      <c r="I165" s="6">
        <f>'existing DOR'!I166</f>
        <v>2115356.96</v>
      </c>
      <c r="J165" s="6">
        <f>'existing DOR'!J166</f>
        <v>346713.1</v>
      </c>
      <c r="K165" s="6"/>
      <c r="L165" s="6"/>
      <c r="M165" s="6"/>
      <c r="N165" s="6">
        <f>'existing DOR'!N166</f>
        <v>1198591.54</v>
      </c>
      <c r="O165" s="6">
        <f>'existing DOR'!O166</f>
        <v>4441802.78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x14ac:dyDescent="0.25">
      <c r="A166" s="13">
        <v>38200</v>
      </c>
      <c r="B166" s="6"/>
      <c r="C166" s="6"/>
      <c r="D166" s="6"/>
      <c r="E166" s="6"/>
      <c r="F166" s="6">
        <f>'existing comptroller'!F169</f>
        <v>24520091.036995754</v>
      </c>
      <c r="G166" s="6">
        <f>'existing comptroller'!G167</f>
        <v>4857111.1399999997</v>
      </c>
      <c r="H166" s="6">
        <f>'existing DOR'!H167</f>
        <v>8712812.2799999993</v>
      </c>
      <c r="I166" s="6">
        <f>'existing DOR'!I167</f>
        <v>1939754.54</v>
      </c>
      <c r="J166" s="6">
        <f>'existing DOR'!J167</f>
        <v>336050.38999999996</v>
      </c>
      <c r="K166" s="6"/>
      <c r="L166" s="6"/>
      <c r="M166" s="6"/>
      <c r="N166" s="6">
        <f>'existing DOR'!N167</f>
        <v>1265325.79</v>
      </c>
      <c r="O166" s="6">
        <f>'existing DOR'!O167</f>
        <v>2954855.97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x14ac:dyDescent="0.25">
      <c r="A167" s="13">
        <v>38231</v>
      </c>
      <c r="B167" s="6"/>
      <c r="C167" s="6"/>
      <c r="D167" s="6"/>
      <c r="E167" s="6"/>
      <c r="F167" s="6">
        <f>'existing comptroller'!F170</f>
        <v>25249257.125539292</v>
      </c>
      <c r="G167" s="6">
        <f>'existing comptroller'!G168</f>
        <v>4434926.17</v>
      </c>
      <c r="H167" s="6">
        <f>'existing DOR'!H168</f>
        <v>8572071.8300000001</v>
      </c>
      <c r="I167" s="6">
        <f>'existing DOR'!I168</f>
        <v>2059309.9499999997</v>
      </c>
      <c r="J167" s="6">
        <f>'existing DOR'!J168</f>
        <v>331528.83</v>
      </c>
      <c r="K167" s="6"/>
      <c r="L167" s="6"/>
      <c r="M167" s="6"/>
      <c r="N167" s="6">
        <f>'existing DOR'!N168</f>
        <v>759062.78</v>
      </c>
      <c r="O167" s="6">
        <f>'existing DOR'!O168</f>
        <v>3048086.33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x14ac:dyDescent="0.25">
      <c r="A168" s="13">
        <v>38261</v>
      </c>
      <c r="B168" s="6"/>
      <c r="C168" s="6"/>
      <c r="D168" s="6"/>
      <c r="E168" s="6"/>
      <c r="F168" s="6">
        <f>'existing comptroller'!F171</f>
        <v>24383326.848291729</v>
      </c>
      <c r="G168" s="6">
        <f>'existing comptroller'!G169</f>
        <v>4180397</v>
      </c>
      <c r="H168" s="6">
        <f>'existing DOR'!H169</f>
        <v>7808297.6699999999</v>
      </c>
      <c r="I168" s="6">
        <f>'existing DOR'!I169</f>
        <v>2221145.87</v>
      </c>
      <c r="J168" s="6">
        <f>'existing DOR'!J169</f>
        <v>267851.95199999999</v>
      </c>
      <c r="K168" s="6"/>
      <c r="L168" s="6"/>
      <c r="M168" s="6"/>
      <c r="N168" s="6">
        <f>'existing DOR'!N169</f>
        <v>1164089.55</v>
      </c>
      <c r="O168" s="6">
        <f>'existing DOR'!O169</f>
        <v>2789556.32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x14ac:dyDescent="0.25">
      <c r="A169" s="13">
        <v>38292</v>
      </c>
      <c r="B169" s="6"/>
      <c r="C169" s="6"/>
      <c r="D169" s="6"/>
      <c r="E169" s="6"/>
      <c r="F169" s="6">
        <f>'existing comptroller'!F172</f>
        <v>24541998.406308733</v>
      </c>
      <c r="G169" s="6">
        <f>'existing comptroller'!G170</f>
        <v>3810306.86</v>
      </c>
      <c r="H169" s="6">
        <f>'existing DOR'!H170</f>
        <v>9890898.8300000001</v>
      </c>
      <c r="I169" s="6">
        <f>'existing DOR'!I170</f>
        <v>2285762.4900000002</v>
      </c>
      <c r="J169" s="6">
        <f>'existing DOR'!J170</f>
        <v>240768.23</v>
      </c>
      <c r="K169" s="6"/>
      <c r="L169" s="6"/>
      <c r="M169" s="6"/>
      <c r="N169" s="6">
        <f>'existing DOR'!N170</f>
        <v>862235.26</v>
      </c>
      <c r="O169" s="6">
        <f>'existing DOR'!O170</f>
        <v>4095526.9900000007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x14ac:dyDescent="0.25">
      <c r="A170" s="13">
        <v>38322</v>
      </c>
      <c r="B170" s="6"/>
      <c r="C170" s="6"/>
      <c r="D170" s="6"/>
      <c r="E170" s="6"/>
      <c r="F170" s="6">
        <f>'existing comptroller'!F173</f>
        <v>30556999.303499602</v>
      </c>
      <c r="G170" s="6">
        <f>'existing comptroller'!G171</f>
        <v>3868826.58</v>
      </c>
      <c r="H170" s="6">
        <f>'existing DOR'!H171</f>
        <v>6911649.5800000001</v>
      </c>
      <c r="I170" s="6">
        <f>'existing DOR'!I171</f>
        <v>3103783.49</v>
      </c>
      <c r="J170" s="6">
        <f>'existing DOR'!J171</f>
        <v>282378.31</v>
      </c>
      <c r="K170" s="6"/>
      <c r="L170" s="6"/>
      <c r="M170" s="6"/>
      <c r="N170" s="6">
        <f>'existing DOR'!N171</f>
        <v>653252.44999999995</v>
      </c>
      <c r="O170" s="6">
        <f>'existing DOR'!O171</f>
        <v>2030340.1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x14ac:dyDescent="0.25">
      <c r="A171" s="13">
        <v>38353</v>
      </c>
      <c r="B171" s="6"/>
      <c r="C171" s="6"/>
      <c r="D171" s="6"/>
      <c r="E171" s="6"/>
      <c r="F171" s="6">
        <f>'existing comptroller'!F174</f>
        <v>20600876.281169645</v>
      </c>
      <c r="G171" s="6">
        <f>'existing comptroller'!G172</f>
        <v>3237519.92</v>
      </c>
      <c r="H171" s="6">
        <f>'existing DOR'!H172</f>
        <v>7841593.1500000004</v>
      </c>
      <c r="I171" s="6">
        <f>'existing DOR'!I172</f>
        <v>1291006.81</v>
      </c>
      <c r="J171" s="6">
        <f>'existing DOR'!J172</f>
        <v>220327.69</v>
      </c>
      <c r="K171" s="6"/>
      <c r="L171" s="6"/>
      <c r="M171" s="6"/>
      <c r="N171" s="6">
        <f>'existing DOR'!N172</f>
        <v>1814569.73</v>
      </c>
      <c r="O171" s="6">
        <f>'existing DOR'!O172</f>
        <v>2777962.28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x14ac:dyDescent="0.25">
      <c r="A172" s="13">
        <v>38384</v>
      </c>
      <c r="B172" s="6"/>
      <c r="C172" s="6"/>
      <c r="D172" s="6"/>
      <c r="E172" s="6"/>
      <c r="F172" s="6">
        <f>'existing comptroller'!F175</f>
        <v>21030926.201146204</v>
      </c>
      <c r="G172" s="6">
        <f>'existing comptroller'!G173</f>
        <v>3980163</v>
      </c>
      <c r="H172" s="6">
        <f>'existing DOR'!H173</f>
        <v>9598526</v>
      </c>
      <c r="I172" s="6">
        <f>'existing DOR'!I173</f>
        <v>1703956</v>
      </c>
      <c r="J172" s="6">
        <f>'existing DOR'!J173</f>
        <v>266801</v>
      </c>
      <c r="K172" s="6"/>
      <c r="L172" s="6"/>
      <c r="M172" s="6"/>
      <c r="N172" s="6">
        <f>'existing DOR'!N173</f>
        <v>1957848</v>
      </c>
      <c r="O172" s="6">
        <f>'existing DOR'!O173</f>
        <v>2968173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x14ac:dyDescent="0.25">
      <c r="A173" s="13">
        <v>38412</v>
      </c>
      <c r="B173" s="6"/>
      <c r="C173" s="6"/>
      <c r="D173" s="6"/>
      <c r="E173" s="6"/>
      <c r="F173" s="6">
        <f>'existing comptroller'!F176</f>
        <v>24375238.277403723</v>
      </c>
      <c r="G173" s="6">
        <f>'existing comptroller'!G174</f>
        <v>4600194.28</v>
      </c>
      <c r="H173" s="6">
        <f>'existing DOR'!H174</f>
        <v>9390890.5700000003</v>
      </c>
      <c r="I173" s="6">
        <f>'existing DOR'!I174</f>
        <v>2239917.2599999998</v>
      </c>
      <c r="J173" s="6">
        <f>'existing DOR'!J174</f>
        <v>313684.84000000003</v>
      </c>
      <c r="K173" s="6"/>
      <c r="L173" s="6"/>
      <c r="M173" s="6"/>
      <c r="N173" s="6">
        <f>'existing DOR'!N174</f>
        <v>1145892.29</v>
      </c>
      <c r="O173" s="6">
        <f>'existing DOR'!O174</f>
        <v>3200469.56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x14ac:dyDescent="0.25">
      <c r="A174" s="13">
        <v>38443</v>
      </c>
      <c r="B174" s="6"/>
      <c r="C174" s="6"/>
      <c r="D174" s="6"/>
      <c r="E174" s="6"/>
      <c r="F174" s="6">
        <f>'existing comptroller'!F177</f>
        <v>23753109.367952127</v>
      </c>
      <c r="G174" s="6">
        <f>'existing comptroller'!G175</f>
        <v>4565077.71</v>
      </c>
      <c r="H174" s="6">
        <f>'existing DOR'!H175</f>
        <v>8913616.0500000007</v>
      </c>
      <c r="I174" s="6">
        <f>'existing DOR'!I175</f>
        <v>1902366.2</v>
      </c>
      <c r="J174" s="6">
        <f>'existing DOR'!J175</f>
        <v>303873.32</v>
      </c>
      <c r="K174" s="6"/>
      <c r="L174" s="6"/>
      <c r="M174" s="6"/>
      <c r="N174" s="6">
        <f>'existing DOR'!N175</f>
        <v>1355868.2</v>
      </c>
      <c r="O174" s="6">
        <f>'existing DOR'!O175</f>
        <v>3849570.73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x14ac:dyDescent="0.25">
      <c r="A175" s="13">
        <v>38473</v>
      </c>
      <c r="B175" s="6"/>
      <c r="C175" s="6"/>
      <c r="D175" s="6"/>
      <c r="E175" s="6"/>
      <c r="F175" s="6">
        <f>'existing comptroller'!F178</f>
        <v>25540190.225048706</v>
      </c>
      <c r="G175" s="6">
        <f>'existing comptroller'!G176</f>
        <v>4624880.07</v>
      </c>
      <c r="H175" s="6">
        <f>'existing DOR'!H176</f>
        <v>8786075.5800000001</v>
      </c>
      <c r="I175" s="6">
        <f>'existing DOR'!I176</f>
        <v>2199825.69</v>
      </c>
      <c r="J175" s="6">
        <f>'existing DOR'!J176</f>
        <v>323531.02</v>
      </c>
      <c r="K175" s="6"/>
      <c r="L175" s="6"/>
      <c r="M175" s="6"/>
      <c r="N175" s="6">
        <f>'existing DOR'!N176</f>
        <v>1686913.52</v>
      </c>
      <c r="O175" s="6">
        <f>'existing DOR'!O176</f>
        <v>2138562.63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x14ac:dyDescent="0.25">
      <c r="A176" s="13">
        <v>38504</v>
      </c>
      <c r="B176" s="6"/>
      <c r="C176" s="6"/>
      <c r="D176" s="6"/>
      <c r="E176" s="6"/>
      <c r="F176" s="6">
        <f>'existing comptroller'!F179</f>
        <v>26800877.507102318</v>
      </c>
      <c r="G176" s="6">
        <f>'existing comptroller'!G177</f>
        <v>5028375.18</v>
      </c>
      <c r="H176" s="6">
        <f>'existing DOR'!H177</f>
        <v>8812914.3200000003</v>
      </c>
      <c r="I176" s="6">
        <f>'existing DOR'!I177</f>
        <v>2656417.62</v>
      </c>
      <c r="J176" s="6">
        <f>'existing DOR'!J177</f>
        <v>366571.74</v>
      </c>
      <c r="K176" s="6"/>
      <c r="L176" s="6"/>
      <c r="M176" s="6"/>
      <c r="N176" s="6">
        <f>'existing DOR'!N177</f>
        <v>1234941.1399999999</v>
      </c>
      <c r="O176" s="6">
        <f>'existing DOR'!O177</f>
        <v>3107779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x14ac:dyDescent="0.25">
      <c r="A177" s="13">
        <v>38534</v>
      </c>
      <c r="B177" s="6"/>
      <c r="C177" s="6"/>
      <c r="D177" s="6"/>
      <c r="E177" s="6"/>
      <c r="F177" s="6">
        <f>'existing comptroller'!F180</f>
        <v>24870519.899924494</v>
      </c>
      <c r="G177" s="6">
        <f>'existing comptroller'!G178</f>
        <v>5436273.7400000002</v>
      </c>
      <c r="H177" s="6">
        <f>'existing DOR'!H178</f>
        <v>8711822.0099999998</v>
      </c>
      <c r="I177" s="6">
        <f>'existing DOR'!I178</f>
        <v>1903835.98</v>
      </c>
      <c r="J177" s="6">
        <f>'existing DOR'!J178</f>
        <v>400366.9</v>
      </c>
      <c r="K177" s="6"/>
      <c r="L177" s="6"/>
      <c r="M177" s="6"/>
      <c r="N177" s="6">
        <f>'existing DOR'!N178</f>
        <v>1632919.3</v>
      </c>
      <c r="O177" s="6">
        <f>'existing DOR'!O178</f>
        <v>3267074.05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x14ac:dyDescent="0.25">
      <c r="A178" s="13">
        <v>38565</v>
      </c>
      <c r="B178" s="6"/>
      <c r="C178" s="6"/>
      <c r="D178" s="6"/>
      <c r="E178" s="6"/>
      <c r="F178" s="6">
        <f>'existing comptroller'!F181</f>
        <v>25467587.556613427</v>
      </c>
      <c r="G178" s="6">
        <f>'existing comptroller'!G179</f>
        <v>4683803.3499999996</v>
      </c>
      <c r="H178" s="6">
        <f>'existing DOR'!H179</f>
        <v>7790819.6900000004</v>
      </c>
      <c r="I178" s="6">
        <f>'existing DOR'!I179</f>
        <v>2201944.1800000002</v>
      </c>
      <c r="J178" s="6">
        <f>'existing DOR'!J179</f>
        <v>336303.81999999995</v>
      </c>
      <c r="K178" s="6"/>
      <c r="L178" s="6"/>
      <c r="M178" s="6"/>
      <c r="N178" s="6">
        <f>'existing DOR'!N179</f>
        <v>1555108.65</v>
      </c>
      <c r="O178" s="6">
        <f>'existing DOR'!O179</f>
        <v>3317813.55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x14ac:dyDescent="0.25">
      <c r="A179" s="13">
        <v>38596</v>
      </c>
      <c r="B179" s="6"/>
      <c r="C179" s="6"/>
      <c r="D179" s="6"/>
      <c r="E179" s="6"/>
      <c r="F179" s="6">
        <f>'existing comptroller'!F182</f>
        <v>26565903.178407002</v>
      </c>
      <c r="G179" s="6">
        <f>'existing comptroller'!G180</f>
        <v>3913619.64</v>
      </c>
      <c r="H179" s="6">
        <f>'existing DOR'!H180</f>
        <v>9479037.5399999991</v>
      </c>
      <c r="I179" s="6">
        <f>'existing DOR'!I180</f>
        <v>2202374.0499999998</v>
      </c>
      <c r="J179" s="6">
        <f>'existing DOR'!J180</f>
        <v>282271.01</v>
      </c>
      <c r="K179" s="6"/>
      <c r="L179" s="6"/>
      <c r="M179" s="6"/>
      <c r="N179" s="6">
        <f>'existing DOR'!N180</f>
        <v>811700.04</v>
      </c>
      <c r="O179" s="6">
        <f>'existing DOR'!O180</f>
        <v>3670051.03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x14ac:dyDescent="0.25">
      <c r="A180" s="13">
        <v>38626</v>
      </c>
      <c r="B180" s="6"/>
      <c r="C180" s="6"/>
      <c r="D180" s="6"/>
      <c r="E180" s="6"/>
      <c r="F180" s="6">
        <f>'existing comptroller'!F183</f>
        <v>25654818.159539595</v>
      </c>
      <c r="G180" s="6">
        <f>'existing comptroller'!G181</f>
        <v>3712756.89</v>
      </c>
      <c r="H180" s="6">
        <f>'existing DOR'!H181</f>
        <v>7564900.4000000004</v>
      </c>
      <c r="I180" s="6">
        <f>'existing DOR'!I181</f>
        <v>2121508.19</v>
      </c>
      <c r="J180" s="6">
        <f>'existing DOR'!J181</f>
        <v>238480.36000000002</v>
      </c>
      <c r="K180" s="6"/>
      <c r="L180" s="6"/>
      <c r="M180" s="6"/>
      <c r="N180" s="6">
        <f>'existing DOR'!N181</f>
        <v>1407558.86</v>
      </c>
      <c r="O180" s="6">
        <f>'existing DOR'!O181</f>
        <v>2594998.6800000002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x14ac:dyDescent="0.25">
      <c r="A181" s="13">
        <v>38657</v>
      </c>
      <c r="B181" s="6"/>
      <c r="C181" s="6"/>
      <c r="D181" s="6"/>
      <c r="E181" s="6"/>
      <c r="F181" s="6">
        <f>'existing comptroller'!F184</f>
        <v>25821763.79387999</v>
      </c>
      <c r="G181" s="6">
        <f>'existing comptroller'!G182</f>
        <v>3759273.55</v>
      </c>
      <c r="H181" s="6">
        <f>'existing DOR'!H182</f>
        <v>9153954.8200000003</v>
      </c>
      <c r="I181" s="6">
        <f>'existing DOR'!I182</f>
        <v>2331156.15</v>
      </c>
      <c r="J181" s="6">
        <f>'existing DOR'!J182</f>
        <v>231156.66</v>
      </c>
      <c r="K181" s="6"/>
      <c r="L181" s="6"/>
      <c r="M181" s="6"/>
      <c r="N181" s="6">
        <f>'existing DOR'!N182</f>
        <v>1358830.05</v>
      </c>
      <c r="O181" s="6">
        <f>'existing DOR'!O182</f>
        <v>3847964.31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x14ac:dyDescent="0.25">
      <c r="A182" s="13">
        <v>38687</v>
      </c>
      <c r="B182" s="6"/>
      <c r="C182" s="6"/>
      <c r="D182" s="6"/>
      <c r="E182" s="6"/>
      <c r="F182" s="6">
        <f>'existing comptroller'!F185</f>
        <v>32150422.520681672</v>
      </c>
      <c r="G182" s="6">
        <f>'existing comptroller'!G183</f>
        <v>3825465.12</v>
      </c>
      <c r="H182" s="6">
        <f>'existing DOR'!H183</f>
        <v>9825862.8499999996</v>
      </c>
      <c r="I182" s="6">
        <f>'existing DOR'!I183</f>
        <v>3030510.64</v>
      </c>
      <c r="J182" s="6">
        <f>'existing DOR'!J183</f>
        <v>259503.71</v>
      </c>
      <c r="K182" s="6"/>
      <c r="L182" s="6"/>
      <c r="M182" s="6"/>
      <c r="N182" s="6">
        <f>'existing DOR'!N183</f>
        <v>1221452.83</v>
      </c>
      <c r="O182" s="6">
        <f>'existing DOR'!O183</f>
        <v>2279801.61</v>
      </c>
      <c r="P182" s="6"/>
      <c r="Q182" s="6">
        <f>'existing comptroller'!Q182</f>
        <v>11174119.060000001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x14ac:dyDescent="0.25">
      <c r="A183" s="13">
        <v>38718</v>
      </c>
      <c r="B183" s="6"/>
      <c r="C183" s="6"/>
      <c r="D183" s="6"/>
      <c r="E183" s="6"/>
      <c r="F183" s="6">
        <f>'existing comptroller'!F186</f>
        <v>21675128.1811902</v>
      </c>
      <c r="G183" s="6">
        <f>'existing comptroller'!G184</f>
        <v>3497597.29</v>
      </c>
      <c r="H183" s="6">
        <f>'existing DOR'!H184</f>
        <v>4965400.78</v>
      </c>
      <c r="I183" s="6">
        <f>'existing DOR'!I184</f>
        <v>1475335.21</v>
      </c>
      <c r="J183" s="6">
        <f>'existing DOR'!J184</f>
        <v>212155.4</v>
      </c>
      <c r="K183" s="6"/>
      <c r="L183" s="6"/>
      <c r="M183" s="6"/>
      <c r="N183" s="6">
        <f>'existing DOR'!N184</f>
        <v>2843300.3</v>
      </c>
      <c r="O183" s="6">
        <f>'existing DOR'!O184</f>
        <v>3195227.12</v>
      </c>
      <c r="P183" s="6"/>
      <c r="Q183" s="6">
        <f>'existing comptroller'!Q183</f>
        <v>9785922</v>
      </c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x14ac:dyDescent="0.25">
      <c r="A184" s="13">
        <v>38749</v>
      </c>
      <c r="B184" s="6"/>
      <c r="C184" s="6"/>
      <c r="D184" s="6"/>
      <c r="E184" s="6"/>
      <c r="F184" s="6">
        <f>'existing comptroller'!F187</f>
        <v>22127603.455182441</v>
      </c>
      <c r="G184" s="6">
        <f>'existing comptroller'!G185</f>
        <v>3752275.32</v>
      </c>
      <c r="H184" s="6">
        <f>'existing DOR'!H185</f>
        <v>11011291</v>
      </c>
      <c r="I184" s="6">
        <f>'existing DOR'!I185</f>
        <v>1776794.68</v>
      </c>
      <c r="J184" s="6">
        <f>'existing DOR'!J185</f>
        <v>247993.13</v>
      </c>
      <c r="K184" s="6"/>
      <c r="L184" s="6"/>
      <c r="M184" s="6"/>
      <c r="N184" s="6">
        <f>'existing DOR'!N185</f>
        <v>2040632.1400000001</v>
      </c>
      <c r="O184" s="6">
        <f>'existing DOR'!O185</f>
        <v>3864608.48</v>
      </c>
      <c r="P184" s="6"/>
      <c r="Q184" s="6">
        <f>'existing comptroller'!Q184</f>
        <v>13765714.789999999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x14ac:dyDescent="0.25">
      <c r="A185" s="13">
        <v>38777</v>
      </c>
      <c r="B185" s="6"/>
      <c r="C185" s="6"/>
      <c r="D185" s="6"/>
      <c r="E185" s="6"/>
      <c r="F185" s="6">
        <f>'existing comptroller'!F188</f>
        <v>25646307.802581612</v>
      </c>
      <c r="G185" s="6">
        <f>'existing comptroller'!G186</f>
        <v>4519737.17</v>
      </c>
      <c r="H185" s="6">
        <f>'existing DOR'!H186</f>
        <v>8064611.169999999</v>
      </c>
      <c r="I185" s="6">
        <f>'existing DOR'!I186</f>
        <v>2337593.09</v>
      </c>
      <c r="J185" s="6">
        <f>'existing DOR'!J186</f>
        <v>306955.08</v>
      </c>
      <c r="K185" s="6"/>
      <c r="L185" s="6"/>
      <c r="M185" s="6"/>
      <c r="N185" s="6">
        <f>'existing DOR'!N186</f>
        <v>1050912.3700000001</v>
      </c>
      <c r="O185" s="6">
        <f>'existing DOR'!O186</f>
        <v>3339736.66</v>
      </c>
      <c r="P185" s="6"/>
      <c r="Q185" s="6">
        <f>'existing comptroller'!Q185</f>
        <v>25439934.760000002</v>
      </c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x14ac:dyDescent="0.25">
      <c r="A186" s="13">
        <v>38808</v>
      </c>
      <c r="B186" s="6"/>
      <c r="C186" s="6"/>
      <c r="D186" s="6"/>
      <c r="E186" s="6"/>
      <c r="F186" s="6">
        <f>'existing comptroller'!F189</f>
        <v>24991737.401131589</v>
      </c>
      <c r="G186" s="6">
        <f>'existing comptroller'!G187</f>
        <v>4435559.76</v>
      </c>
      <c r="H186" s="6">
        <f>'existing DOR'!H187</f>
        <v>7250761.6900000004</v>
      </c>
      <c r="I186" s="6">
        <f>'existing DOR'!I187</f>
        <v>1946108.1</v>
      </c>
      <c r="J186" s="6">
        <f>'existing DOR'!J187</f>
        <v>295862.56</v>
      </c>
      <c r="K186" s="6"/>
      <c r="L186" s="6"/>
      <c r="M186" s="6"/>
      <c r="N186" s="6">
        <f>'existing DOR'!N187</f>
        <v>1695602.4</v>
      </c>
      <c r="O186" s="6">
        <f>'existing DOR'!O187</f>
        <v>3340458.79</v>
      </c>
      <c r="P186" s="6"/>
      <c r="Q186" s="6">
        <f>'existing comptroller'!Q186</f>
        <v>16012235.549999999</v>
      </c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x14ac:dyDescent="0.25">
      <c r="A187" s="13">
        <v>38838</v>
      </c>
      <c r="B187" s="6"/>
      <c r="C187" s="6"/>
      <c r="D187" s="6"/>
      <c r="E187" s="6"/>
      <c r="F187" s="6">
        <f>'existing comptroller'!F190</f>
        <v>26872007.255629268</v>
      </c>
      <c r="G187" s="6">
        <f>'existing comptroller'!G188</f>
        <v>4532210.78</v>
      </c>
      <c r="H187" s="6">
        <f>'existing DOR'!H188</f>
        <v>9644744.8100000005</v>
      </c>
      <c r="I187" s="6">
        <f>'existing DOR'!I188</f>
        <v>2175094.42</v>
      </c>
      <c r="J187" s="6">
        <f>'existing DOR'!J188</f>
        <v>309980.62</v>
      </c>
      <c r="K187" s="6"/>
      <c r="L187" s="6"/>
      <c r="M187" s="6"/>
      <c r="N187" s="6">
        <f>'existing DOR'!N188</f>
        <v>1719307.31</v>
      </c>
      <c r="O187" s="6">
        <f>'existing DOR'!O188</f>
        <v>2757848.38</v>
      </c>
      <c r="P187" s="6"/>
      <c r="Q187" s="6">
        <f>'existing comptroller'!Q187</f>
        <v>16296306.58</v>
      </c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x14ac:dyDescent="0.25">
      <c r="A188" s="13">
        <v>38869</v>
      </c>
      <c r="B188" s="6"/>
      <c r="C188" s="6"/>
      <c r="D188" s="6"/>
      <c r="E188" s="6"/>
      <c r="F188" s="6">
        <f>'existing comptroller'!F191</f>
        <v>28198434.251353007</v>
      </c>
      <c r="G188" s="6">
        <f>'existing comptroller'!G189</f>
        <v>4614872.8600000003</v>
      </c>
      <c r="H188" s="6">
        <f>'existing DOR'!H189</f>
        <v>6895907.2400000002</v>
      </c>
      <c r="I188" s="6">
        <f>'existing DOR'!I189</f>
        <v>2884471.04</v>
      </c>
      <c r="J188" s="6">
        <f>'existing DOR'!J189</f>
        <v>337201.5</v>
      </c>
      <c r="K188" s="6"/>
      <c r="L188" s="6"/>
      <c r="M188" s="6"/>
      <c r="N188" s="6">
        <f>'existing DOR'!N189</f>
        <v>1356718.95</v>
      </c>
      <c r="O188" s="6">
        <f>'existing DOR'!O189</f>
        <v>4388548.4800000004</v>
      </c>
      <c r="P188" s="6"/>
      <c r="Q188" s="6">
        <f>'existing comptroller'!Q188</f>
        <v>20045496.469999999</v>
      </c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x14ac:dyDescent="0.25">
      <c r="A189" s="13">
        <v>38899</v>
      </c>
      <c r="B189" s="6"/>
      <c r="C189" s="6"/>
      <c r="D189" s="6"/>
      <c r="E189" s="6"/>
      <c r="F189" s="6">
        <f>'existing comptroller'!F192</f>
        <v>26167416.347063195</v>
      </c>
      <c r="G189" s="6">
        <f>'existing comptroller'!G190</f>
        <v>4528880.7300000004</v>
      </c>
      <c r="H189" s="6">
        <f>'existing DOR'!H190</f>
        <v>10136102.43</v>
      </c>
      <c r="I189" s="6">
        <f>'existing DOR'!I190</f>
        <v>1835199.01</v>
      </c>
      <c r="J189" s="6">
        <f>'existing DOR'!J190</f>
        <v>312565.56</v>
      </c>
      <c r="K189" s="6"/>
      <c r="L189" s="6"/>
      <c r="M189" s="6"/>
      <c r="N189" s="6">
        <f>'existing DOR'!N190</f>
        <v>1601432.79</v>
      </c>
      <c r="O189" s="6">
        <f>'existing DOR'!O190</f>
        <v>2647266.16</v>
      </c>
      <c r="P189" s="6"/>
      <c r="Q189" s="6">
        <f>'existing comptroller'!Q189</f>
        <v>17083642.32</v>
      </c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</row>
    <row r="190" spans="1:54" x14ac:dyDescent="0.25">
      <c r="A190" s="13">
        <v>38930</v>
      </c>
      <c r="B190" s="6"/>
      <c r="C190" s="6"/>
      <c r="D190" s="6"/>
      <c r="E190" s="6"/>
      <c r="F190" s="6">
        <f>'existing comptroller'!F193</f>
        <v>26795618.653360464</v>
      </c>
      <c r="G190" s="6">
        <f>'existing comptroller'!G191</f>
        <v>4325677.3099999996</v>
      </c>
      <c r="H190" s="6">
        <f>'existing DOR'!H191</f>
        <v>8655614.1500000004</v>
      </c>
      <c r="I190" s="6">
        <f>'existing DOR'!I191</f>
        <v>2321778.85</v>
      </c>
      <c r="J190" s="6">
        <f>'existing DOR'!J191</f>
        <v>332187.96999999997</v>
      </c>
      <c r="K190" s="6"/>
      <c r="L190" s="6"/>
      <c r="M190" s="6"/>
      <c r="N190" s="6">
        <f>'existing DOR'!N191</f>
        <v>1340210.3400000001</v>
      </c>
      <c r="O190" s="6">
        <f>'existing DOR'!O191</f>
        <v>3328082.45</v>
      </c>
      <c r="P190" s="6"/>
      <c r="Q190" s="6">
        <f>'existing comptroller'!Q190</f>
        <v>22039608.609999999</v>
      </c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</row>
    <row r="191" spans="1:54" x14ac:dyDescent="0.25">
      <c r="A191" s="13">
        <v>38961</v>
      </c>
      <c r="B191" s="6"/>
      <c r="C191" s="6"/>
      <c r="D191" s="6"/>
      <c r="E191" s="6"/>
      <c r="F191" s="6">
        <f>'existing comptroller'!F194</f>
        <v>26998000</v>
      </c>
      <c r="G191" s="6">
        <f>'existing comptroller'!G192</f>
        <v>4064162.64</v>
      </c>
      <c r="H191" s="6">
        <f>'existing DOR'!H192</f>
        <v>7526344.9400000004</v>
      </c>
      <c r="I191" s="6">
        <f>'existing DOR'!I192</f>
        <v>1981872.47</v>
      </c>
      <c r="J191" s="6">
        <f>'existing DOR'!J192</f>
        <v>267288.99</v>
      </c>
      <c r="K191" s="6"/>
      <c r="L191" s="6"/>
      <c r="M191" s="6"/>
      <c r="N191" s="6">
        <f>'existing DOR'!N192</f>
        <v>851332.82</v>
      </c>
      <c r="O191" s="6">
        <f>'existing DOR'!O192</f>
        <v>3180285.91</v>
      </c>
      <c r="P191" s="6"/>
      <c r="Q191" s="6">
        <f>'existing comptroller'!Q191</f>
        <v>17881194.77</v>
      </c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</row>
    <row r="192" spans="1:54" x14ac:dyDescent="0.25">
      <c r="A192" s="13">
        <v>38991</v>
      </c>
      <c r="B192" s="6"/>
      <c r="C192" s="6"/>
      <c r="D192" s="6"/>
      <c r="E192" s="6"/>
      <c r="F192" s="6">
        <f>'existing comptroller'!F195</f>
        <v>26166000</v>
      </c>
      <c r="G192" s="6">
        <f>'existing comptroller'!G193</f>
        <v>4031599.95</v>
      </c>
      <c r="H192" s="6">
        <f>'existing DOR'!H193</f>
        <v>4733426.05</v>
      </c>
      <c r="I192" s="6">
        <f>'existing DOR'!I193</f>
        <v>2365277.41</v>
      </c>
      <c r="J192" s="6">
        <f>'existing DOR'!J193</f>
        <v>243249.88999999998</v>
      </c>
      <c r="K192" s="6"/>
      <c r="L192" s="6"/>
      <c r="M192" s="6"/>
      <c r="N192" s="6">
        <f>'existing DOR'!N193</f>
        <v>1485847.52</v>
      </c>
      <c r="O192" s="6">
        <f>'existing DOR'!O193</f>
        <v>3122044.87</v>
      </c>
      <c r="P192" s="6"/>
      <c r="Q192" s="6">
        <f>'existing comptroller'!Q192</f>
        <v>17881838.489999998</v>
      </c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</row>
    <row r="193" spans="1:54" x14ac:dyDescent="0.25">
      <c r="A193" s="13">
        <v>39022</v>
      </c>
      <c r="B193" s="6"/>
      <c r="C193" s="6"/>
      <c r="D193" s="6"/>
      <c r="E193" s="6"/>
      <c r="F193" s="6">
        <f>'existing comptroller'!F196</f>
        <v>26493000</v>
      </c>
      <c r="G193" s="6">
        <f>'existing comptroller'!G194</f>
        <v>3573000</v>
      </c>
      <c r="H193" s="6">
        <f>'existing comptroller'!H194</f>
        <v>10684000</v>
      </c>
      <c r="I193" s="6">
        <f>'existing comptroller'!I194</f>
        <v>2483000</v>
      </c>
      <c r="J193" s="6">
        <f>'existing comptroller'!J194</f>
        <v>0</v>
      </c>
      <c r="K193" s="6"/>
      <c r="L193" s="6"/>
      <c r="M193" s="6"/>
      <c r="N193" s="6">
        <f>'existing comptroller'!N194</f>
        <v>1399000</v>
      </c>
      <c r="O193" s="6">
        <f>'existing comptroller'!O194</f>
        <v>1965000</v>
      </c>
      <c r="P193" s="6"/>
      <c r="Q193" s="6">
        <f>'existing comptroller'!Q193</f>
        <v>15364730.119999999</v>
      </c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</row>
    <row r="194" spans="1:54" x14ac:dyDescent="0.25">
      <c r="A194" s="13">
        <v>39052</v>
      </c>
      <c r="B194" s="6"/>
      <c r="C194" s="6"/>
      <c r="D194" s="6"/>
      <c r="E194" s="6"/>
      <c r="F194" s="6">
        <f>'existing comptroller'!F197</f>
        <v>34683000</v>
      </c>
      <c r="G194" s="6">
        <f>'existing comptroller'!G195</f>
        <v>3803000</v>
      </c>
      <c r="H194" s="6">
        <f>'existing comptroller'!H195</f>
        <v>10865000</v>
      </c>
      <c r="I194" s="6">
        <f>'existing comptroller'!I195</f>
        <v>3080000</v>
      </c>
      <c r="J194" s="6">
        <f>'existing comptroller'!J195</f>
        <v>0</v>
      </c>
      <c r="K194" s="6"/>
      <c r="L194" s="6"/>
      <c r="M194" s="6"/>
      <c r="N194" s="6">
        <f>'existing comptroller'!N195</f>
        <v>986000</v>
      </c>
      <c r="O194" s="6">
        <f>'existing comptroller'!O195</f>
        <v>4380000</v>
      </c>
      <c r="P194" s="6"/>
      <c r="Q194" s="6">
        <f>'existing comptroller'!Q194</f>
        <v>14995039.73</v>
      </c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</row>
    <row r="195" spans="1:54" x14ac:dyDescent="0.25">
      <c r="A195" s="13">
        <v>39083</v>
      </c>
      <c r="B195" s="6"/>
      <c r="C195" s="6"/>
      <c r="D195" s="6"/>
      <c r="E195" s="6"/>
      <c r="F195" s="6">
        <f>'existing comptroller'!F198</f>
        <v>23122000</v>
      </c>
      <c r="G195" s="6">
        <f>'existing comptroller'!G196</f>
        <v>3624000</v>
      </c>
      <c r="H195" s="6">
        <f>'existing comptroller'!H196</f>
        <v>6349000</v>
      </c>
      <c r="I195" s="6">
        <f>'existing comptroller'!I196</f>
        <v>1627000</v>
      </c>
      <c r="J195" s="6">
        <f>'existing comptroller'!J196</f>
        <v>0</v>
      </c>
      <c r="K195" s="6"/>
      <c r="L195" s="6"/>
      <c r="M195" s="6"/>
      <c r="N195" s="6">
        <f>'existing comptroller'!N196</f>
        <v>1648000</v>
      </c>
      <c r="O195" s="6">
        <f>'existing comptroller'!O196</f>
        <v>3174000</v>
      </c>
      <c r="P195" s="6"/>
      <c r="Q195" s="6">
        <f>'existing comptroller'!Q195</f>
        <v>14369298.710000001</v>
      </c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</row>
    <row r="196" spans="1:54" x14ac:dyDescent="0.25">
      <c r="A196" s="13">
        <v>39114</v>
      </c>
      <c r="B196" s="6"/>
      <c r="C196" s="6"/>
      <c r="D196" s="6"/>
      <c r="E196" s="6"/>
      <c r="F196" s="6">
        <f>'existing comptroller'!F199</f>
        <v>22208000</v>
      </c>
      <c r="G196" s="6">
        <f>'existing comptroller'!G197</f>
        <v>4090000</v>
      </c>
      <c r="H196" s="6">
        <f>'existing comptroller'!H197</f>
        <v>10238000</v>
      </c>
      <c r="I196" s="6">
        <f>'existing comptroller'!I197</f>
        <v>1772000</v>
      </c>
      <c r="J196" s="6">
        <f>'existing comptroller'!J197</f>
        <v>237000</v>
      </c>
      <c r="K196" s="6"/>
      <c r="L196" s="6"/>
      <c r="M196" s="6"/>
      <c r="N196" s="6">
        <f>'existing comptroller'!N197</f>
        <v>2821000</v>
      </c>
      <c r="O196" s="6">
        <f>'existing comptroller'!O197</f>
        <v>2577000</v>
      </c>
      <c r="P196" s="6"/>
      <c r="Q196" s="6">
        <f>'existing comptroller'!Q196</f>
        <v>12347344.51</v>
      </c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</row>
    <row r="197" spans="1:54" x14ac:dyDescent="0.25">
      <c r="A197" s="13">
        <v>39142</v>
      </c>
      <c r="B197" s="6"/>
      <c r="C197" s="6"/>
      <c r="D197" s="6"/>
      <c r="E197" s="6"/>
      <c r="F197" s="6">
        <f>'existing comptroller'!F200</f>
        <v>26250000</v>
      </c>
      <c r="G197" s="6">
        <f>'existing comptroller'!G198</f>
        <v>4640000</v>
      </c>
      <c r="H197" s="6">
        <f>'existing comptroller'!H198</f>
        <v>6460000</v>
      </c>
      <c r="I197" s="6">
        <f>'existing comptroller'!I198</f>
        <v>2061000</v>
      </c>
      <c r="J197" s="6">
        <f>'existing comptroller'!J198</f>
        <v>266000</v>
      </c>
      <c r="K197" s="6"/>
      <c r="L197" s="6"/>
      <c r="M197" s="6"/>
      <c r="N197" s="6">
        <f>'existing comptroller'!N198</f>
        <v>1980000</v>
      </c>
      <c r="O197" s="6">
        <f>'existing comptroller'!O198</f>
        <v>3739000</v>
      </c>
      <c r="P197" s="6"/>
      <c r="Q197" s="6">
        <f>'existing comptroller'!Q197</f>
        <v>15565472.300000001</v>
      </c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</row>
    <row r="198" spans="1:54" x14ac:dyDescent="0.25">
      <c r="A198" s="13">
        <v>39173</v>
      </c>
      <c r="B198" s="6"/>
      <c r="C198" s="6"/>
      <c r="D198" s="6"/>
      <c r="E198" s="6"/>
      <c r="F198" s="6">
        <f>'existing comptroller'!F201</f>
        <v>25218000</v>
      </c>
      <c r="G198" s="6">
        <f>'existing comptroller'!G199</f>
        <v>4312000</v>
      </c>
      <c r="H198" s="6">
        <f>'existing comptroller'!H199</f>
        <v>8102000</v>
      </c>
      <c r="I198" s="6">
        <f>'existing comptroller'!I199</f>
        <v>2080000</v>
      </c>
      <c r="J198" s="6">
        <f>'existing comptroller'!J199</f>
        <v>215000</v>
      </c>
      <c r="K198" s="6"/>
      <c r="L198" s="6"/>
      <c r="M198" s="6"/>
      <c r="N198" s="6">
        <f>'existing comptroller'!N199</f>
        <v>1774000</v>
      </c>
      <c r="O198" s="6">
        <f>'existing comptroller'!O199</f>
        <v>3393000</v>
      </c>
      <c r="P198" s="6"/>
      <c r="Q198" s="6">
        <f>'existing comptroller'!Q198</f>
        <v>16290542.66</v>
      </c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</row>
    <row r="199" spans="1:54" x14ac:dyDescent="0.25">
      <c r="A199" s="13">
        <v>39203</v>
      </c>
      <c r="B199" s="6"/>
      <c r="C199" s="6"/>
      <c r="D199" s="6"/>
      <c r="E199" s="6"/>
      <c r="F199" s="6">
        <f>'existing comptroller'!F202</f>
        <v>27389000</v>
      </c>
      <c r="G199" s="6">
        <f>'existing comptroller'!G200</f>
        <v>4814000</v>
      </c>
      <c r="H199" s="6">
        <f>'existing comptroller'!H200</f>
        <v>10391000</v>
      </c>
      <c r="I199" s="6">
        <f>'existing comptroller'!I200</f>
        <v>2318000</v>
      </c>
      <c r="J199" s="6">
        <f>'existing comptroller'!J200</f>
        <v>237000</v>
      </c>
      <c r="K199" s="6"/>
      <c r="L199" s="6"/>
      <c r="M199" s="6"/>
      <c r="N199" s="6">
        <f>'existing comptroller'!N200</f>
        <v>2036000</v>
      </c>
      <c r="O199" s="6">
        <f>'existing comptroller'!O200</f>
        <v>2790000</v>
      </c>
      <c r="P199" s="6"/>
      <c r="Q199" s="6">
        <f>'existing comptroller'!Q199</f>
        <v>17627757.460000001</v>
      </c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</row>
    <row r="200" spans="1:54" x14ac:dyDescent="0.25">
      <c r="A200" s="13">
        <v>39234</v>
      </c>
      <c r="B200" s="6"/>
      <c r="C200" s="6"/>
      <c r="D200" s="6"/>
      <c r="E200" s="6"/>
      <c r="F200" s="6">
        <f>'existing comptroller'!F203</f>
        <v>28304000</v>
      </c>
      <c r="G200" s="6">
        <f>'existing comptroller'!G201</f>
        <v>4386000</v>
      </c>
      <c r="H200" s="6">
        <f>'existing comptroller'!H201</f>
        <v>5512000</v>
      </c>
      <c r="I200" s="6">
        <f>'existing comptroller'!I201</f>
        <v>2816000</v>
      </c>
      <c r="J200" s="6">
        <f>'existing comptroller'!J201</f>
        <v>283000</v>
      </c>
      <c r="K200" s="6"/>
      <c r="L200" s="6"/>
      <c r="M200" s="6"/>
      <c r="N200" s="6">
        <f>'existing comptroller'!N201</f>
        <v>895000</v>
      </c>
      <c r="O200" s="6">
        <f>'existing comptroller'!O201</f>
        <v>2704000</v>
      </c>
      <c r="P200" s="6"/>
      <c r="Q200" s="6">
        <f>'existing comptroller'!Q200</f>
        <v>15101505</v>
      </c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</row>
    <row r="201" spans="1:54" x14ac:dyDescent="0.25">
      <c r="A201" s="13">
        <v>39264</v>
      </c>
      <c r="B201" s="6"/>
      <c r="C201" s="6"/>
      <c r="D201" s="6"/>
      <c r="E201" s="6"/>
      <c r="F201" s="6">
        <f>'existing comptroller'!F204</f>
        <v>26416000</v>
      </c>
      <c r="G201" s="6">
        <f>'existing comptroller'!G202</f>
        <v>4564000</v>
      </c>
      <c r="H201" s="6">
        <f>'existing comptroller'!H202</f>
        <v>10740000</v>
      </c>
      <c r="I201" s="6">
        <f>'existing comptroller'!I202</f>
        <v>1861000</v>
      </c>
      <c r="J201" s="6">
        <f>'existing comptroller'!J202</f>
        <v>304000</v>
      </c>
      <c r="K201" s="6"/>
      <c r="L201" s="6"/>
      <c r="M201" s="6"/>
      <c r="N201" s="6">
        <f>'existing comptroller'!N202</f>
        <v>1434000</v>
      </c>
      <c r="O201" s="6">
        <f>'existing comptroller'!O202</f>
        <v>3843000</v>
      </c>
      <c r="P201" s="6"/>
      <c r="Q201" s="6">
        <f>'existing comptroller'!Q201</f>
        <v>17193868</v>
      </c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</row>
    <row r="202" spans="1:54" x14ac:dyDescent="0.25">
      <c r="A202" s="13">
        <v>39295</v>
      </c>
      <c r="B202" s="6"/>
      <c r="C202" s="6"/>
      <c r="D202" s="6"/>
      <c r="E202" s="6"/>
      <c r="F202" s="6">
        <f>'existing comptroller'!F205</f>
        <v>26969390</v>
      </c>
      <c r="G202" s="6">
        <f>'existing comptroller'!G203</f>
        <v>4312000</v>
      </c>
      <c r="H202" s="6">
        <f>'existing comptroller'!H203</f>
        <v>5227000</v>
      </c>
      <c r="I202" s="6">
        <f>'existing comptroller'!I203</f>
        <v>2464000</v>
      </c>
      <c r="J202" s="6">
        <f>'existing comptroller'!J203</f>
        <v>327000</v>
      </c>
      <c r="K202" s="6"/>
      <c r="L202" s="6"/>
      <c r="M202" s="6"/>
      <c r="N202" s="6">
        <f>'existing comptroller'!N203</f>
        <v>2057999.9999999998</v>
      </c>
      <c r="O202" s="6">
        <f>'existing comptroller'!O203</f>
        <v>3307000</v>
      </c>
      <c r="P202" s="6"/>
      <c r="Q202" s="6">
        <f>'existing comptroller'!Q202</f>
        <v>18683517.760000002</v>
      </c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</row>
    <row r="203" spans="1:54" x14ac:dyDescent="0.25">
      <c r="A203" s="13">
        <v>39326</v>
      </c>
      <c r="B203" s="6"/>
      <c r="C203" s="6"/>
      <c r="D203" s="6"/>
      <c r="E203" s="6"/>
      <c r="F203" s="6">
        <f>'existing comptroller'!F206</f>
        <v>27163000</v>
      </c>
      <c r="G203" s="6">
        <f>'existing comptroller'!G204</f>
        <v>4059000</v>
      </c>
      <c r="H203" s="6">
        <f>'existing comptroller'!H204</f>
        <v>9879000</v>
      </c>
      <c r="I203" s="6">
        <f>'existing comptroller'!I204</f>
        <v>2005999.9999999998</v>
      </c>
      <c r="J203" s="6">
        <f>'existing comptroller'!J204</f>
        <v>316000</v>
      </c>
      <c r="K203" s="6"/>
      <c r="L203" s="6"/>
      <c r="M203" s="6"/>
      <c r="N203" s="6">
        <f>'existing comptroller'!N204</f>
        <v>1298000</v>
      </c>
      <c r="O203" s="6">
        <f>'existing comptroller'!O204</f>
        <v>3566000</v>
      </c>
      <c r="P203" s="6"/>
      <c r="Q203" s="6">
        <f>'existing comptroller'!Q203</f>
        <v>12257566.449999999</v>
      </c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</row>
    <row r="204" spans="1:54" x14ac:dyDescent="0.25">
      <c r="A204" s="13">
        <v>39356</v>
      </c>
      <c r="B204" s="6"/>
      <c r="C204" s="6"/>
      <c r="D204" s="6"/>
      <c r="E204" s="6"/>
      <c r="F204" s="6">
        <f>'existing comptroller'!F207</f>
        <v>26701000</v>
      </c>
      <c r="G204" s="6">
        <f>'existing comptroller'!G205</f>
        <v>4273339</v>
      </c>
      <c r="H204" s="6">
        <f>'existing comptroller'!H205</f>
        <v>7124517</v>
      </c>
      <c r="I204" s="6">
        <f>'existing comptroller'!I205</f>
        <v>2368312</v>
      </c>
      <c r="J204" s="6">
        <f>'existing comptroller'!J205</f>
        <v>292000</v>
      </c>
      <c r="K204" s="6"/>
      <c r="L204" s="6"/>
      <c r="M204" s="6"/>
      <c r="N204" s="6">
        <f>'existing comptroller'!N205</f>
        <v>1956943</v>
      </c>
      <c r="O204" s="6">
        <f>'existing comptroller'!O205</f>
        <v>3308438</v>
      </c>
      <c r="P204" s="6"/>
      <c r="Q204" s="6">
        <f>'existing comptroller'!Q204</f>
        <v>17738174</v>
      </c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</row>
    <row r="205" spans="1:54" x14ac:dyDescent="0.25">
      <c r="A205" s="13">
        <v>39387</v>
      </c>
      <c r="B205" s="6"/>
      <c r="C205" s="6"/>
      <c r="D205" s="6"/>
      <c r="E205" s="6"/>
      <c r="F205" s="6">
        <f>'existing comptroller'!F208</f>
        <v>27490000</v>
      </c>
      <c r="G205" s="6">
        <f>'no audits'!G2</f>
        <v>3754684.68</v>
      </c>
      <c r="H205" s="6">
        <f>'no audits'!H2</f>
        <v>8540675.6300000008</v>
      </c>
      <c r="I205" s="6">
        <f>'no audits'!I2</f>
        <v>2429719.7000000002</v>
      </c>
      <c r="J205" s="6">
        <f>'no audits'!J2</f>
        <v>217532.44</v>
      </c>
      <c r="K205" s="6">
        <f>'no audits'!K2</f>
        <v>35155</v>
      </c>
      <c r="L205" s="6"/>
      <c r="M205" s="6"/>
      <c r="N205" s="6">
        <f>'no audits'!N2</f>
        <v>1419306.8</v>
      </c>
      <c r="O205" s="6">
        <f>'no audits'!O2</f>
        <v>3418719.68</v>
      </c>
      <c r="P205" s="6"/>
      <c r="Q205" s="6">
        <f>'existing comptroller'!Q205</f>
        <v>14166184.880000001</v>
      </c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</row>
    <row r="206" spans="1:54" x14ac:dyDescent="0.25">
      <c r="A206" s="13">
        <v>39417</v>
      </c>
      <c r="B206" s="6"/>
      <c r="C206" s="6"/>
      <c r="D206" s="6"/>
      <c r="E206" s="6"/>
      <c r="F206" s="6">
        <f>'existing comptroller'!F209</f>
        <v>32512000</v>
      </c>
      <c r="G206" s="6">
        <f>'no audits'!G3</f>
        <v>3501463.27</v>
      </c>
      <c r="H206" s="6">
        <f>'no audits'!H3</f>
        <v>8179926.3200000003</v>
      </c>
      <c r="I206" s="6">
        <f>'no audits'!I3</f>
        <v>3280469.85</v>
      </c>
      <c r="J206" s="6">
        <f>'no audits'!J3</f>
        <v>245108.03</v>
      </c>
      <c r="K206" s="6">
        <f>'no audits'!K3</f>
        <v>15520</v>
      </c>
      <c r="L206" s="6"/>
      <c r="M206" s="6"/>
      <c r="N206" s="6">
        <f>'no audits'!N3</f>
        <v>799277.97</v>
      </c>
      <c r="O206" s="6">
        <f>'no audits'!O3</f>
        <v>2899790.05</v>
      </c>
      <c r="P206" s="6"/>
      <c r="Q206" s="6">
        <f>'no audits'!Q2</f>
        <v>14023992.07</v>
      </c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</row>
    <row r="207" spans="1:54" x14ac:dyDescent="0.25">
      <c r="A207" s="13">
        <v>39448</v>
      </c>
      <c r="B207" s="6"/>
      <c r="C207" s="6"/>
      <c r="D207" s="6"/>
      <c r="E207" s="6"/>
      <c r="F207" s="6">
        <f>'existing comptroller'!F210</f>
        <v>23442000</v>
      </c>
      <c r="G207" s="6">
        <f>'no audits'!G4</f>
        <v>3044255.49</v>
      </c>
      <c r="H207" s="6">
        <f>'no audits'!H4</f>
        <v>8328371.4000000004</v>
      </c>
      <c r="I207" s="6">
        <f>'no audits'!I4</f>
        <v>1524076.44</v>
      </c>
      <c r="J207" s="6">
        <f>'no audits'!J4</f>
        <v>178864.05</v>
      </c>
      <c r="K207" s="6">
        <f>'no audits'!K4</f>
        <v>39995</v>
      </c>
      <c r="L207" s="6"/>
      <c r="M207" s="6"/>
      <c r="N207" s="6">
        <f>'no audits'!N4</f>
        <v>1367661.91</v>
      </c>
      <c r="O207" s="6">
        <f>'no audits'!O4</f>
        <v>3173883.93</v>
      </c>
      <c r="P207" s="6"/>
      <c r="Q207" s="6">
        <f>'no audits'!Q3</f>
        <v>12157326.65</v>
      </c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</row>
    <row r="208" spans="1:54" x14ac:dyDescent="0.25">
      <c r="A208" s="13">
        <v>39479</v>
      </c>
      <c r="B208" s="6"/>
      <c r="C208" s="6"/>
      <c r="D208" s="6"/>
      <c r="E208" s="6"/>
      <c r="F208" s="6">
        <f>'existing comptroller'!F211</f>
        <v>22292000</v>
      </c>
      <c r="G208" s="6">
        <f>'no audits'!G5</f>
        <v>3385426.94</v>
      </c>
      <c r="H208" s="6">
        <f>'no audits'!H5</f>
        <v>7960635.2199999997</v>
      </c>
      <c r="I208" s="6">
        <f>'no audits'!I5</f>
        <v>1715513.89</v>
      </c>
      <c r="J208" s="6">
        <f>'no audits'!J5</f>
        <v>209325.72</v>
      </c>
      <c r="K208" s="6">
        <f>'no audits'!K5</f>
        <v>20607.5</v>
      </c>
      <c r="L208" s="6"/>
      <c r="M208" s="6"/>
      <c r="N208" s="6">
        <f>'no audits'!N5</f>
        <v>2825929.62</v>
      </c>
      <c r="O208" s="6">
        <f>'no audits'!O5</f>
        <v>3109675.14</v>
      </c>
      <c r="P208" s="6"/>
      <c r="Q208" s="6">
        <f>'no audits'!Q4</f>
        <v>13800148.449999999</v>
      </c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</row>
    <row r="209" spans="1:54" x14ac:dyDescent="0.25">
      <c r="A209" s="13">
        <v>39508</v>
      </c>
      <c r="B209" s="6"/>
      <c r="C209" s="6"/>
      <c r="D209" s="6"/>
      <c r="E209" s="6"/>
      <c r="F209" s="6">
        <f>'existing comptroller'!F212</f>
        <v>25051000</v>
      </c>
      <c r="G209" s="6">
        <f>'no audits'!G6</f>
        <v>4287977.8899999997</v>
      </c>
      <c r="H209" s="6">
        <f>'no audits'!H6</f>
        <v>7907815.5</v>
      </c>
      <c r="I209" s="6">
        <f>'no audits'!I6</f>
        <v>1902950.12</v>
      </c>
      <c r="J209" s="6">
        <f>'no audits'!J6</f>
        <v>250974</v>
      </c>
      <c r="K209" s="6">
        <f>'no audits'!K6</f>
        <v>28020</v>
      </c>
      <c r="L209" s="6"/>
      <c r="M209" s="6"/>
      <c r="N209" s="6">
        <f>'no audits'!N6</f>
        <v>1783580.65</v>
      </c>
      <c r="O209" s="6">
        <f>'no audits'!O6</f>
        <v>3213119.76</v>
      </c>
      <c r="P209" s="6"/>
      <c r="Q209" s="6">
        <f>'no audits'!Q5</f>
        <v>11537999.35</v>
      </c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</row>
    <row r="210" spans="1:54" x14ac:dyDescent="0.25">
      <c r="A210" s="13">
        <v>39539</v>
      </c>
      <c r="B210" s="6"/>
      <c r="C210" s="6"/>
      <c r="D210" s="6"/>
      <c r="E210" s="6"/>
      <c r="F210" s="6">
        <f>'existing comptroller'!F213</f>
        <v>26420000</v>
      </c>
      <c r="G210" s="6">
        <f>'no audits'!G7</f>
        <v>3864231.52</v>
      </c>
      <c r="H210" s="6">
        <f>'no audits'!H7</f>
        <v>4723211.3899999997</v>
      </c>
      <c r="I210" s="6">
        <f>'no audits'!I7</f>
        <v>2162791.0299999998</v>
      </c>
      <c r="J210" s="6">
        <f>'no audits'!J7</f>
        <v>247395.88</v>
      </c>
      <c r="K210" s="6">
        <f>'no audits'!K7</f>
        <v>147265</v>
      </c>
      <c r="L210" s="6"/>
      <c r="M210" s="6"/>
      <c r="N210" s="6">
        <f>'no audits'!N7</f>
        <v>1536272.85</v>
      </c>
      <c r="O210" s="6">
        <f>'no audits'!O7</f>
        <v>3265911.5</v>
      </c>
      <c r="P210" s="6"/>
      <c r="Q210" s="6">
        <f>'no audits'!Q6</f>
        <v>12481951.09</v>
      </c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</row>
    <row r="211" spans="1:54" x14ac:dyDescent="0.25">
      <c r="A211" s="13">
        <v>39569</v>
      </c>
      <c r="B211" s="6"/>
      <c r="C211" s="6"/>
      <c r="D211" s="6"/>
      <c r="E211" s="6"/>
      <c r="F211" s="6">
        <f>'existing comptroller'!F214</f>
        <v>27199000</v>
      </c>
      <c r="G211" s="6">
        <f>'no audits'!G8</f>
        <v>4087160.0199999996</v>
      </c>
      <c r="H211" s="6">
        <f>'no audits'!H8</f>
        <v>8893791.1099999994</v>
      </c>
      <c r="I211" s="6">
        <f>'no audits'!I8</f>
        <v>2281359.5299999998</v>
      </c>
      <c r="J211" s="6">
        <f>'no audits'!J8</f>
        <v>278740.63</v>
      </c>
      <c r="K211" s="6">
        <f>'no audits'!K8</f>
        <v>778655</v>
      </c>
      <c r="L211" s="6"/>
      <c r="M211" s="6"/>
      <c r="N211" s="6">
        <f>'no audits'!N8</f>
        <v>2370330.54</v>
      </c>
      <c r="O211" s="6">
        <f>'no audits'!O8</f>
        <v>4204175.28</v>
      </c>
      <c r="P211" s="6"/>
      <c r="Q211" s="6">
        <f>'no audits'!Q7</f>
        <v>15025023.939999999</v>
      </c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</row>
    <row r="212" spans="1:54" x14ac:dyDescent="0.25">
      <c r="A212" s="13">
        <v>39600</v>
      </c>
      <c r="B212" s="6"/>
      <c r="C212" s="6"/>
      <c r="D212" s="6"/>
      <c r="E212" s="6"/>
      <c r="F212" s="6">
        <f>'existing comptroller'!F215</f>
        <v>28617000</v>
      </c>
      <c r="G212" s="6">
        <f>'no audits'!G9</f>
        <v>3576184</v>
      </c>
      <c r="H212" s="6">
        <f>'no audits'!H9</f>
        <v>8777037.5700000003</v>
      </c>
      <c r="I212" s="6">
        <f>'no audits'!I9</f>
        <v>2784890.83</v>
      </c>
      <c r="J212" s="6">
        <f>'no audits'!J9</f>
        <v>271451.24</v>
      </c>
      <c r="K212" s="6">
        <f>'no audits'!K9</f>
        <v>647522.5</v>
      </c>
      <c r="L212" s="6"/>
      <c r="M212" s="6"/>
      <c r="N212" s="6">
        <f>'no audits'!N9</f>
        <v>1959116.27</v>
      </c>
      <c r="O212" s="6">
        <f>'no audits'!O9</f>
        <v>3269165.2</v>
      </c>
      <c r="P212" s="6"/>
      <c r="Q212" s="6">
        <f>'no audits'!Q8</f>
        <v>14409069.609999999</v>
      </c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</row>
    <row r="213" spans="1:54" x14ac:dyDescent="0.25">
      <c r="A213" s="13">
        <v>39630</v>
      </c>
      <c r="B213" s="6"/>
      <c r="C213" s="6"/>
      <c r="D213" s="6"/>
      <c r="E213" s="6"/>
      <c r="F213" s="6">
        <f>'existing comptroller'!F216</f>
        <v>58801000</v>
      </c>
      <c r="G213" s="6">
        <f>'no audits'!G10</f>
        <v>3971092</v>
      </c>
      <c r="H213" s="6">
        <f>'no audits'!H10</f>
        <v>8343102</v>
      </c>
      <c r="I213" s="6">
        <f>'no audits'!I10</f>
        <v>2123800</v>
      </c>
      <c r="J213" s="6">
        <f>'no audits'!J10</f>
        <v>240503</v>
      </c>
      <c r="K213" s="6">
        <f>'no audits'!K10</f>
        <v>182695</v>
      </c>
      <c r="L213" s="6"/>
      <c r="M213" s="6"/>
      <c r="N213" s="6">
        <f>'no audits'!N10</f>
        <v>1767389</v>
      </c>
      <c r="O213" s="6">
        <f>'no audits'!O10</f>
        <v>2267158</v>
      </c>
      <c r="P213" s="6"/>
      <c r="Q213" s="6">
        <f>'no audits'!Q9</f>
        <v>14023172.060000001</v>
      </c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</row>
    <row r="214" spans="1:54" x14ac:dyDescent="0.25">
      <c r="A214" s="13">
        <v>39661</v>
      </c>
      <c r="B214" s="6"/>
      <c r="C214" s="6"/>
      <c r="D214" s="6"/>
      <c r="E214" s="6"/>
      <c r="F214" s="6">
        <f>'existing comptroller'!F217</f>
        <v>60920668</v>
      </c>
      <c r="G214" s="6">
        <f>'no audits'!G11</f>
        <v>4943538.2300000004</v>
      </c>
      <c r="H214" s="6">
        <f>'no audits'!H11</f>
        <v>4302638.4800000004</v>
      </c>
      <c r="I214" s="6">
        <f>'no audits'!I11</f>
        <v>2072176.65</v>
      </c>
      <c r="J214" s="6">
        <f>'no audits'!J11</f>
        <v>272047.52</v>
      </c>
      <c r="K214" s="6">
        <f>'no audits'!K11</f>
        <v>43370</v>
      </c>
      <c r="L214" s="6"/>
      <c r="M214" s="6"/>
      <c r="N214" s="6">
        <f>'no audits'!N11</f>
        <v>1909174.11</v>
      </c>
      <c r="O214" s="6">
        <f>'no audits'!O11</f>
        <v>3529874.22</v>
      </c>
      <c r="P214" s="6"/>
      <c r="Q214" s="6">
        <f>'no audits'!Q10</f>
        <v>13432808</v>
      </c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</row>
    <row r="215" spans="1:54" x14ac:dyDescent="0.25">
      <c r="A215" s="13">
        <v>39692</v>
      </c>
      <c r="B215" s="6"/>
      <c r="C215" s="6"/>
      <c r="D215" s="6"/>
      <c r="E215" s="6"/>
      <c r="F215" s="6">
        <f>'existing comptroller'!F218</f>
        <v>60262592</v>
      </c>
      <c r="G215" s="6">
        <f>'no audits'!G12</f>
        <v>3539649.79</v>
      </c>
      <c r="H215" s="6">
        <f>'no audits'!H12</f>
        <v>11425553.619999999</v>
      </c>
      <c r="I215" s="6">
        <f>'no audits'!I12</f>
        <v>2274211.69</v>
      </c>
      <c r="J215" s="6">
        <f>'no audits'!J12</f>
        <v>233324.76</v>
      </c>
      <c r="K215" s="6">
        <f>'no audits'!K12</f>
        <v>66255</v>
      </c>
      <c r="L215" s="6"/>
      <c r="M215" s="6"/>
      <c r="N215" s="6">
        <f>'no audits'!N12</f>
        <v>1434619.35</v>
      </c>
      <c r="O215" s="6">
        <f>'no audits'!O12</f>
        <v>3246278.67</v>
      </c>
      <c r="P215" s="6"/>
      <c r="Q215" s="6">
        <f>'no audits'!Q11</f>
        <v>15376845.67</v>
      </c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</row>
    <row r="216" spans="1:54" x14ac:dyDescent="0.25">
      <c r="A216" s="13">
        <v>39722</v>
      </c>
      <c r="B216" s="6"/>
      <c r="C216" s="6"/>
      <c r="D216" s="6"/>
      <c r="E216" s="6"/>
      <c r="F216" s="6">
        <f>'existing comptroller'!F219</f>
        <v>56550885.600000001</v>
      </c>
      <c r="G216" s="6">
        <f>'no audits'!G13</f>
        <v>2842080</v>
      </c>
      <c r="H216" s="6">
        <f>'no audits'!H13</f>
        <v>7278929.4699999997</v>
      </c>
      <c r="I216" s="6">
        <f>'no audits'!I13</f>
        <v>2455810</v>
      </c>
      <c r="J216" s="6">
        <f>'no audits'!J13</f>
        <v>166171.29999999999</v>
      </c>
      <c r="K216" s="6">
        <f>'no audits'!K13</f>
        <v>69940</v>
      </c>
      <c r="L216" s="6"/>
      <c r="M216" s="6"/>
      <c r="N216" s="6">
        <f>'no audits'!N13</f>
        <v>2479679</v>
      </c>
      <c r="O216" s="6">
        <f>'no audits'!O13</f>
        <v>1993655</v>
      </c>
      <c r="P216" s="6"/>
      <c r="Q216" s="6">
        <f>'no audits'!Q12</f>
        <v>12735351.59</v>
      </c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</row>
    <row r="217" spans="1:54" x14ac:dyDescent="0.25">
      <c r="A217" s="13">
        <v>39753</v>
      </c>
      <c r="B217" s="6"/>
      <c r="C217" s="6"/>
      <c r="D217" s="6"/>
      <c r="E217" s="6"/>
      <c r="F217" s="6">
        <f>'existing comptroller'!F220</f>
        <v>56512372</v>
      </c>
      <c r="G217" s="6">
        <f>'no audits'!G14</f>
        <v>2489223.08</v>
      </c>
      <c r="H217" s="6">
        <f>'no audits'!H14</f>
        <v>7884857.9000000004</v>
      </c>
      <c r="I217" s="6">
        <f>'no audits'!I14</f>
        <v>2006182.28</v>
      </c>
      <c r="J217" s="6">
        <f>'no audits'!J14</f>
        <v>147837.35999999999</v>
      </c>
      <c r="K217" s="6">
        <f>'no audits'!K14</f>
        <v>22560</v>
      </c>
      <c r="L217" s="6"/>
      <c r="M217" s="6"/>
      <c r="N217" s="6">
        <f>'no audits'!N14</f>
        <v>946135.03</v>
      </c>
      <c r="O217" s="6">
        <f>'no audits'!O14</f>
        <v>4542378.0599999996</v>
      </c>
      <c r="P217" s="6"/>
      <c r="Q217" s="6">
        <f>'no audits'!Q13</f>
        <v>13075914</v>
      </c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</row>
    <row r="218" spans="1:54" x14ac:dyDescent="0.25">
      <c r="A218" s="13">
        <v>39783</v>
      </c>
      <c r="B218" s="6"/>
      <c r="C218" s="6"/>
      <c r="D218" s="6"/>
      <c r="E218" s="6"/>
      <c r="F218" s="6">
        <f>'existing comptroller'!F221</f>
        <v>70256860</v>
      </c>
      <c r="G218" s="6">
        <f>'no audits'!G15</f>
        <v>2490875.73</v>
      </c>
      <c r="H218" s="6">
        <f>'no audits'!H15</f>
        <v>8911790.6400000006</v>
      </c>
      <c r="I218" s="6">
        <f>'no audits'!I15</f>
        <v>2865136.54</v>
      </c>
      <c r="J218" s="6">
        <f>'no audits'!J15</f>
        <v>141907.15</v>
      </c>
      <c r="K218" s="6">
        <f>'no audits'!K15</f>
        <v>23613</v>
      </c>
      <c r="L218" s="6"/>
      <c r="M218" s="6"/>
      <c r="N218" s="6">
        <f>'no audits'!N15</f>
        <v>1065366.55</v>
      </c>
      <c r="O218" s="6">
        <f>'no audits'!O15</f>
        <v>2552594.29</v>
      </c>
      <c r="P218" s="6"/>
      <c r="Q218" s="6">
        <f>'no audits'!Q14</f>
        <v>11685468.52</v>
      </c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</row>
    <row r="219" spans="1:54" x14ac:dyDescent="0.25">
      <c r="A219" s="13">
        <v>39814</v>
      </c>
      <c r="B219" s="6"/>
      <c r="C219" s="6"/>
      <c r="D219" s="6"/>
      <c r="E219" s="6"/>
      <c r="F219" s="6">
        <f>'existing comptroller'!F222</f>
        <v>47034762</v>
      </c>
      <c r="G219" s="6">
        <f>'no audits'!G16</f>
        <v>2590412</v>
      </c>
      <c r="H219" s="6">
        <f>'no audits'!H16</f>
        <v>7552134.96</v>
      </c>
      <c r="I219" s="6">
        <f>'no audits'!I16</f>
        <v>1582170.06</v>
      </c>
      <c r="J219" s="6">
        <f>'no audits'!J16</f>
        <v>127989.4</v>
      </c>
      <c r="K219" s="6">
        <f>'no audits'!K16</f>
        <v>17993</v>
      </c>
      <c r="L219" s="6"/>
      <c r="M219" s="6"/>
      <c r="N219" s="6">
        <f>'no audits'!N16</f>
        <v>1682014.77</v>
      </c>
      <c r="O219" s="6">
        <f>'no audits'!O16</f>
        <v>3005125.99</v>
      </c>
      <c r="P219" s="6"/>
      <c r="Q219" s="6">
        <f>'no audits'!Q15</f>
        <v>9561346.5899999999</v>
      </c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</row>
    <row r="220" spans="1:54" x14ac:dyDescent="0.25">
      <c r="A220" s="13">
        <v>39845</v>
      </c>
      <c r="B220" s="6"/>
      <c r="C220" s="6"/>
      <c r="D220" s="6"/>
      <c r="E220" s="6"/>
      <c r="F220" s="6">
        <f>'existing comptroller'!F223</f>
        <v>43636885</v>
      </c>
      <c r="G220" s="6">
        <f>'no audits'!G17</f>
        <v>2515630.0299999998</v>
      </c>
      <c r="H220" s="6">
        <f>'no audits'!H17</f>
        <v>8552223.3499999996</v>
      </c>
      <c r="I220" s="6">
        <f>'no audits'!I17</f>
        <v>1733943.75</v>
      </c>
      <c r="J220" s="6">
        <f>'no audits'!J17</f>
        <v>128342.79</v>
      </c>
      <c r="K220" s="6">
        <f>'no audits'!K17</f>
        <v>8615</v>
      </c>
      <c r="L220" s="6"/>
      <c r="M220" s="6"/>
      <c r="N220" s="6">
        <f>'no audits'!N17</f>
        <v>3700772.32</v>
      </c>
      <c r="O220" s="6">
        <f>'no audits'!O17</f>
        <v>3038043.38</v>
      </c>
      <c r="P220" s="6"/>
      <c r="Q220" s="6">
        <f>'no audits'!Q16</f>
        <v>12514975.67</v>
      </c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</row>
    <row r="221" spans="1:54" x14ac:dyDescent="0.25">
      <c r="A221" s="13">
        <v>39873</v>
      </c>
      <c r="B221" s="6"/>
      <c r="C221" s="6"/>
      <c r="D221" s="6"/>
      <c r="E221" s="6"/>
      <c r="F221" s="6">
        <f>'existing comptroller'!F224</f>
        <v>53209184</v>
      </c>
      <c r="G221" s="6">
        <f>'no audits'!G18</f>
        <v>3041778.67</v>
      </c>
      <c r="H221" s="6">
        <f>'no audits'!H18</f>
        <v>8016715.5</v>
      </c>
      <c r="I221" s="6">
        <f>'no audits'!I18</f>
        <v>2066598.6799999997</v>
      </c>
      <c r="J221" s="6">
        <f>'no audits'!J18</f>
        <v>160564.39000000001</v>
      </c>
      <c r="K221" s="6">
        <f>'no audits'!K18</f>
        <v>18322.5</v>
      </c>
      <c r="L221" s="6"/>
      <c r="M221" s="6"/>
      <c r="N221" s="6">
        <f>'no audits'!N18</f>
        <v>1770367.36</v>
      </c>
      <c r="O221" s="6">
        <f>'no audits'!O18</f>
        <v>2967659.57</v>
      </c>
      <c r="P221" s="6"/>
      <c r="Q221" s="6">
        <f>'no audits'!Q17</f>
        <v>9024219.1999999993</v>
      </c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</row>
    <row r="222" spans="1:54" x14ac:dyDescent="0.25">
      <c r="A222" s="13">
        <v>39904</v>
      </c>
      <c r="B222" s="6"/>
      <c r="C222" s="6"/>
      <c r="D222" s="6"/>
      <c r="E222" s="6"/>
      <c r="F222" s="6">
        <f>'existing comptroller'!F225</f>
        <v>50523091</v>
      </c>
      <c r="G222" s="6">
        <f>'no audits'!G19</f>
        <v>2897878.93</v>
      </c>
      <c r="H222" s="6">
        <f>'no audits'!H19</f>
        <v>7595376.8700000001</v>
      </c>
      <c r="I222" s="6">
        <f>'no audits'!I19</f>
        <v>2086726.96</v>
      </c>
      <c r="J222" s="6">
        <f>'no audits'!J19</f>
        <v>154067.20000000001</v>
      </c>
      <c r="K222" s="6">
        <f>'no audits'!K19</f>
        <v>9387.5</v>
      </c>
      <c r="L222" s="6"/>
      <c r="M222" s="6"/>
      <c r="N222" s="6">
        <f>'no audits'!N19</f>
        <v>1629156.12</v>
      </c>
      <c r="O222" s="6">
        <f>'no audits'!O19</f>
        <v>2725508.01</v>
      </c>
      <c r="P222" s="6"/>
      <c r="Q222" s="6">
        <f>'no audits'!Q18</f>
        <v>12401161.220000001</v>
      </c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</row>
    <row r="223" spans="1:54" x14ac:dyDescent="0.25">
      <c r="A223" s="13">
        <v>39934</v>
      </c>
      <c r="B223" s="6"/>
      <c r="C223" s="6"/>
      <c r="D223" s="6"/>
      <c r="E223" s="6"/>
      <c r="F223" s="6">
        <f>'existing comptroller'!F226</f>
        <v>55368000</v>
      </c>
      <c r="G223" s="6">
        <f>'no audits'!G20</f>
        <v>3027118.99</v>
      </c>
      <c r="H223" s="6">
        <f>'no audits'!H20</f>
        <v>7119374.8200000003</v>
      </c>
      <c r="I223" s="6">
        <f>'no audits'!I20</f>
        <v>2248027</v>
      </c>
      <c r="J223" s="6">
        <f>'no audits'!J20</f>
        <v>177097.33</v>
      </c>
      <c r="K223" s="6">
        <f>'no audits'!K20</f>
        <v>609680.5</v>
      </c>
      <c r="L223" s="6"/>
      <c r="M223" s="6"/>
      <c r="N223" s="6">
        <f>'no audits'!N20</f>
        <v>2221822.2000000002</v>
      </c>
      <c r="O223" s="6">
        <f>'no audits'!O20</f>
        <v>3958399.87</v>
      </c>
      <c r="P223" s="6"/>
      <c r="Q223" s="6">
        <f>'no audits'!Q19</f>
        <v>12653218.119999999</v>
      </c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</row>
    <row r="224" spans="1:54" x14ac:dyDescent="0.25">
      <c r="A224" s="13">
        <v>39965</v>
      </c>
      <c r="B224" s="6"/>
      <c r="C224" s="6"/>
      <c r="D224" s="6"/>
      <c r="E224" s="6"/>
      <c r="F224" s="6">
        <f>'existing comptroller'!F227</f>
        <v>57449683</v>
      </c>
      <c r="G224" s="6">
        <f>'no audits'!G21</f>
        <v>3163583.42</v>
      </c>
      <c r="H224" s="6">
        <f>'no audits'!H21</f>
        <v>8065924.4799999995</v>
      </c>
      <c r="I224" s="6">
        <f>'no audits'!I21</f>
        <v>2750646.62</v>
      </c>
      <c r="J224" s="6">
        <f>'no audits'!J21</f>
        <v>186793.1</v>
      </c>
      <c r="K224" s="6">
        <f>'no audits'!K21</f>
        <v>893470</v>
      </c>
      <c r="L224" s="6"/>
      <c r="M224" s="6"/>
      <c r="N224" s="6">
        <f>'no audits'!N21</f>
        <v>1424064.43</v>
      </c>
      <c r="O224" s="6">
        <f>'no audits'!O21</f>
        <v>2461872.4</v>
      </c>
      <c r="P224" s="6"/>
      <c r="Q224" s="6">
        <f>'no audits'!Q20</f>
        <v>11826255.310000001</v>
      </c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</row>
    <row r="225" spans="1:54" x14ac:dyDescent="0.25">
      <c r="A225" s="13">
        <v>39995</v>
      </c>
      <c r="B225" s="6"/>
      <c r="C225" s="6"/>
      <c r="D225" s="6"/>
      <c r="E225" s="6"/>
      <c r="F225" s="6">
        <f>'existing comptroller'!F228</f>
        <v>53704670</v>
      </c>
      <c r="G225" s="6">
        <f>'no audits'!G22</f>
        <v>3504844.41</v>
      </c>
      <c r="H225" s="6">
        <f>'no audits'!H22</f>
        <v>8027306.1099999994</v>
      </c>
      <c r="I225" s="6">
        <f>'no audits'!I22</f>
        <v>2094896.94</v>
      </c>
      <c r="J225" s="6">
        <f>'no audits'!J22</f>
        <v>208985.76</v>
      </c>
      <c r="K225" s="6">
        <f>'no audits'!K22</f>
        <v>131649</v>
      </c>
      <c r="L225" s="6"/>
      <c r="M225" s="6"/>
      <c r="N225" s="6">
        <f>'no audits'!N22</f>
        <v>1775933.71</v>
      </c>
      <c r="O225" s="6">
        <f>'no audits'!O22</f>
        <v>3504348.73</v>
      </c>
      <c r="P225" s="6"/>
      <c r="Q225" s="6">
        <f>'no audits'!Q21</f>
        <v>13420228.35</v>
      </c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</row>
    <row r="226" spans="1:54" x14ac:dyDescent="0.25">
      <c r="A226" s="13">
        <v>40026</v>
      </c>
      <c r="B226" s="6"/>
      <c r="C226" s="6"/>
      <c r="D226" s="6"/>
      <c r="E226" s="6"/>
      <c r="F226" s="6">
        <f>'existing comptroller'!F229</f>
        <v>54323478</v>
      </c>
      <c r="G226" s="6">
        <f>'no audits'!G23</f>
        <v>4235527.05</v>
      </c>
      <c r="H226" s="6">
        <f>'no audits'!H23</f>
        <v>7761302.2699999996</v>
      </c>
      <c r="I226" s="6">
        <f>'no audits'!I23</f>
        <v>4259683.6100000003</v>
      </c>
      <c r="J226" s="6">
        <f>'no audits'!J23</f>
        <v>280086.52</v>
      </c>
      <c r="K226" s="6">
        <f>'no audits'!K23</f>
        <v>87850</v>
      </c>
      <c r="L226" s="6"/>
      <c r="M226" s="6"/>
      <c r="N226" s="6">
        <f>'no audits'!N23</f>
        <v>1919145.35</v>
      </c>
      <c r="O226" s="6">
        <f>'no audits'!O23</f>
        <v>3402072.89</v>
      </c>
      <c r="P226" s="6"/>
      <c r="Q226" s="6">
        <f>'no audits'!Q22</f>
        <v>9995375.6999999993</v>
      </c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</row>
    <row r="227" spans="1:54" x14ac:dyDescent="0.25">
      <c r="A227" s="13">
        <v>40057</v>
      </c>
      <c r="B227" s="6"/>
      <c r="C227" s="6"/>
      <c r="D227" s="6"/>
      <c r="E227" s="6"/>
      <c r="F227" s="6">
        <f>'existing comptroller'!F230</f>
        <v>55625260.830000006</v>
      </c>
      <c r="G227" s="6">
        <f>'no audits'!G24</f>
        <v>2989168.52</v>
      </c>
      <c r="H227" s="6">
        <f>'no audits'!H24</f>
        <v>7670198.0800000001</v>
      </c>
      <c r="I227" s="6">
        <f>'no audits'!I24</f>
        <v>1354167.08</v>
      </c>
      <c r="J227" s="6">
        <f>'no audits'!J24</f>
        <v>161769.78</v>
      </c>
      <c r="K227" s="6">
        <f>'no audits'!K24</f>
        <v>30670</v>
      </c>
      <c r="L227" s="6"/>
      <c r="M227" s="6"/>
      <c r="N227" s="6">
        <f>'no audits'!N24</f>
        <v>1416539.8</v>
      </c>
      <c r="O227" s="6">
        <f>'no audits'!O24</f>
        <v>2173462.62</v>
      </c>
      <c r="P227" s="6"/>
      <c r="Q227" s="6">
        <f>'no audits'!Q23</f>
        <v>13053262.66</v>
      </c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</row>
    <row r="228" spans="1:54" x14ac:dyDescent="0.25">
      <c r="A228" s="13">
        <v>40087</v>
      </c>
      <c r="B228" s="6"/>
      <c r="C228" s="6"/>
      <c r="D228" s="6"/>
      <c r="E228" s="6"/>
      <c r="F228" s="6">
        <f>'existing comptroller'!F231</f>
        <v>54086807.020000003</v>
      </c>
      <c r="G228" s="6">
        <f>'no audits'!G25</f>
        <v>2628978.19</v>
      </c>
      <c r="H228" s="6">
        <f>'no audits'!H25</f>
        <v>6820844.1699999999</v>
      </c>
      <c r="I228" s="6">
        <f>'no audits'!I25</f>
        <v>1672661.7</v>
      </c>
      <c r="J228" s="6">
        <f>'no audits'!J25</f>
        <v>143753.01</v>
      </c>
      <c r="K228" s="6">
        <f>'no audits'!K25</f>
        <v>28047</v>
      </c>
      <c r="L228" s="6"/>
      <c r="M228" s="6"/>
      <c r="N228" s="6">
        <f>'no audits'!N25</f>
        <v>925092.35</v>
      </c>
      <c r="O228" s="6">
        <f>'no audits'!O25</f>
        <v>2600123</v>
      </c>
      <c r="P228" s="6"/>
      <c r="Q228" s="6">
        <f>'no audits'!Q24</f>
        <v>9793896.6699999999</v>
      </c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</row>
    <row r="229" spans="1:54" x14ac:dyDescent="0.25">
      <c r="A229" s="13">
        <v>40118</v>
      </c>
      <c r="B229" s="6"/>
      <c r="C229" s="6"/>
      <c r="D229" s="6"/>
      <c r="E229" s="6"/>
      <c r="F229" s="6">
        <f>'existing comptroller'!F232</f>
        <v>53758630.330000006</v>
      </c>
      <c r="G229" s="6">
        <f>'no audits'!G26</f>
        <v>2293769</v>
      </c>
      <c r="H229" s="6">
        <f>'no audits'!H26</f>
        <v>7335524</v>
      </c>
      <c r="I229" s="6">
        <f>'no audits'!I26</f>
        <v>1885380</v>
      </c>
      <c r="J229" s="6">
        <f>'no audits'!J26</f>
        <v>146701</v>
      </c>
      <c r="K229" s="6">
        <f>'no audits'!K26</f>
        <v>18260</v>
      </c>
      <c r="L229" s="6"/>
      <c r="M229" s="6"/>
      <c r="N229" s="6">
        <f>'no audits'!N26</f>
        <v>845555</v>
      </c>
      <c r="O229" s="6">
        <f>'no audits'!O26</f>
        <v>4311532</v>
      </c>
      <c r="P229" s="6"/>
      <c r="Q229" s="6">
        <f>'no audits'!Q25</f>
        <v>10729371.83</v>
      </c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</row>
    <row r="230" spans="1:54" x14ac:dyDescent="0.25">
      <c r="A230" s="13">
        <v>40148</v>
      </c>
      <c r="B230" s="6"/>
      <c r="C230" s="6"/>
      <c r="D230" s="6"/>
      <c r="E230" s="6"/>
      <c r="F230" s="6">
        <f>'existing comptroller'!F233</f>
        <v>67305550</v>
      </c>
      <c r="G230" s="6">
        <f>'no audits'!G27</f>
        <v>2691448</v>
      </c>
      <c r="H230" s="6">
        <f>'no audits'!H27</f>
        <v>8953160</v>
      </c>
      <c r="I230" s="6">
        <f>'no audits'!I27</f>
        <v>2472510</v>
      </c>
      <c r="J230" s="6">
        <f>'no audits'!J27</f>
        <v>72716</v>
      </c>
      <c r="K230" s="6">
        <f>'no audits'!K27</f>
        <v>25195</v>
      </c>
      <c r="L230" s="6"/>
      <c r="M230" s="6"/>
      <c r="N230" s="6">
        <f>'no audits'!N27</f>
        <v>910332</v>
      </c>
      <c r="O230" s="6">
        <f>'no audits'!O27</f>
        <v>1490349</v>
      </c>
      <c r="P230" s="6"/>
      <c r="Q230" s="6">
        <f>'no audits'!Q26</f>
        <v>11888601</v>
      </c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</row>
    <row r="231" spans="1:54" x14ac:dyDescent="0.25">
      <c r="A231" s="13">
        <v>40179</v>
      </c>
      <c r="B231" s="6"/>
      <c r="C231" s="6"/>
      <c r="D231" s="6"/>
      <c r="E231" s="6"/>
      <c r="F231" s="6">
        <f>'existing comptroller'!F234</f>
        <v>44432063.719999999</v>
      </c>
      <c r="G231" s="6">
        <f>'no audits'!G28</f>
        <v>2174280</v>
      </c>
      <c r="H231" s="6">
        <f>'no audits'!H28</f>
        <v>5942035</v>
      </c>
      <c r="I231" s="6">
        <f>'no audits'!I28</f>
        <v>1236659</v>
      </c>
      <c r="J231" s="6">
        <f>'no audits'!J28</f>
        <v>117927</v>
      </c>
      <c r="K231" s="6">
        <f>'no audits'!K28</f>
        <v>21610</v>
      </c>
      <c r="L231" s="6"/>
      <c r="M231" s="6"/>
      <c r="N231" s="6">
        <f>'no audits'!N28</f>
        <v>1518523</v>
      </c>
      <c r="O231" s="6">
        <f>'no audits'!O28</f>
        <v>2467249</v>
      </c>
      <c r="P231" s="6"/>
      <c r="Q231" s="6">
        <f>'no audits'!Q27</f>
        <v>5496957</v>
      </c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</row>
    <row r="232" spans="1:54" x14ac:dyDescent="0.25">
      <c r="A232" s="13">
        <v>40210</v>
      </c>
      <c r="B232" s="6"/>
      <c r="C232" s="6"/>
      <c r="D232" s="6"/>
      <c r="E232" s="6"/>
      <c r="F232" s="6">
        <f>'existing comptroller'!F235</f>
        <v>47863427.399999999</v>
      </c>
      <c r="G232" s="6">
        <f>'no audits'!G29</f>
        <v>2265545</v>
      </c>
      <c r="H232" s="6">
        <f>'no audits'!H29</f>
        <v>8792548</v>
      </c>
      <c r="I232" s="6">
        <f>'no audits'!I29</f>
        <v>1603724</v>
      </c>
      <c r="J232" s="6">
        <f>'no audits'!J29</f>
        <v>120800</v>
      </c>
      <c r="K232" s="6">
        <f>'no audits'!K29</f>
        <v>19495</v>
      </c>
      <c r="L232" s="6"/>
      <c r="M232" s="6"/>
      <c r="N232" s="6">
        <f>'no audits'!N29</f>
        <v>4028346</v>
      </c>
      <c r="O232" s="6">
        <f>'no audits'!O29</f>
        <v>3933904</v>
      </c>
      <c r="P232" s="6"/>
      <c r="Q232" s="6">
        <f>'no audits'!Q28</f>
        <v>10325111</v>
      </c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</row>
    <row r="233" spans="1:54" x14ac:dyDescent="0.25">
      <c r="A233" s="13">
        <v>40238</v>
      </c>
      <c r="B233" s="6"/>
      <c r="C233" s="6"/>
      <c r="D233" s="6"/>
      <c r="E233" s="6"/>
      <c r="F233" s="6">
        <f>'existing comptroller'!F236</f>
        <v>55063866.560000002</v>
      </c>
      <c r="G233" s="6">
        <f>'no audits'!G30</f>
        <v>3190042</v>
      </c>
      <c r="H233" s="6">
        <f>'no audits'!H30</f>
        <v>7708405</v>
      </c>
      <c r="I233" s="6">
        <f>'no audits'!I30</f>
        <v>2126616</v>
      </c>
      <c r="J233" s="6">
        <f>'no audits'!J30</f>
        <v>192439</v>
      </c>
      <c r="K233" s="6">
        <f>'no audits'!K30</f>
        <v>22945</v>
      </c>
      <c r="L233" s="6"/>
      <c r="M233" s="6"/>
      <c r="N233" s="6">
        <f>'no audits'!N30</f>
        <v>1158173</v>
      </c>
      <c r="O233" s="6">
        <f>'no audits'!O30</f>
        <v>2204952</v>
      </c>
      <c r="P233" s="6"/>
      <c r="Q233" s="6">
        <f>'no audits'!Q29</f>
        <v>12132870</v>
      </c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</row>
    <row r="234" spans="1:54" x14ac:dyDescent="0.25">
      <c r="A234" s="13">
        <v>40269</v>
      </c>
      <c r="B234" s="6"/>
      <c r="C234" s="6"/>
      <c r="D234" s="6"/>
      <c r="E234" s="6"/>
      <c r="F234" s="6">
        <f>'existing comptroller'!F237</f>
        <v>54037219.969999999</v>
      </c>
      <c r="G234" s="6">
        <f>'no audits'!G31</f>
        <v>3384635</v>
      </c>
      <c r="H234" s="6">
        <f>'no audits'!H31</f>
        <v>6425662</v>
      </c>
      <c r="I234" s="6">
        <f>'no audits'!I31</f>
        <v>1991548</v>
      </c>
      <c r="J234" s="6">
        <f>'no audits'!J31</f>
        <v>179362</v>
      </c>
      <c r="K234" s="6">
        <f>'no audits'!K31</f>
        <v>16818</v>
      </c>
      <c r="L234" s="6"/>
      <c r="M234" s="6"/>
      <c r="N234" s="6">
        <f>'no audits'!N31</f>
        <v>2704663</v>
      </c>
      <c r="O234" s="6">
        <f>'no audits'!O31</f>
        <v>3072050</v>
      </c>
      <c r="P234" s="6"/>
      <c r="Q234" s="6">
        <f>'no audits'!Q30</f>
        <v>10765455</v>
      </c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</row>
    <row r="235" spans="1:54" x14ac:dyDescent="0.25">
      <c r="A235" s="13">
        <v>40299</v>
      </c>
      <c r="B235" s="6"/>
      <c r="C235" s="6"/>
      <c r="D235" s="6"/>
      <c r="E235" s="6"/>
      <c r="F235" s="6">
        <f>'existing comptroller'!F238</f>
        <v>56046822.07</v>
      </c>
      <c r="G235" s="6">
        <f>'no audits'!G32</f>
        <v>3320864</v>
      </c>
      <c r="H235" s="6">
        <f>'no audits'!H32</f>
        <v>8879607</v>
      </c>
      <c r="I235" s="6">
        <f>'no audits'!I32</f>
        <v>2130011</v>
      </c>
      <c r="J235" s="6">
        <f>'no audits'!J32</f>
        <v>201230</v>
      </c>
      <c r="K235" s="6">
        <f>'no audits'!K32</f>
        <v>827070</v>
      </c>
      <c r="L235" s="6"/>
      <c r="M235" s="6"/>
      <c r="N235" s="6">
        <f>'no audits'!N32</f>
        <v>2360260</v>
      </c>
      <c r="O235" s="6">
        <f>'no audits'!O32</f>
        <v>3015829</v>
      </c>
      <c r="P235" s="6"/>
      <c r="Q235" s="6">
        <f>'no audits'!Q31</f>
        <v>9853304</v>
      </c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</row>
    <row r="236" spans="1:54" x14ac:dyDescent="0.25">
      <c r="A236" s="13">
        <v>40330</v>
      </c>
      <c r="B236" s="6"/>
      <c r="C236" s="6"/>
      <c r="D236" s="6"/>
      <c r="E236" s="6"/>
      <c r="F236" s="6">
        <f>'existing comptroller'!F239</f>
        <v>59873227.420000002</v>
      </c>
      <c r="G236" s="6">
        <f>'no audits'!G33</f>
        <v>3137797</v>
      </c>
      <c r="H236" s="6">
        <f>'no audits'!H33</f>
        <v>7751670</v>
      </c>
      <c r="I236" s="6">
        <f>'no audits'!I33</f>
        <v>2948249</v>
      </c>
      <c r="J236" s="6">
        <f>'no audits'!J33</f>
        <v>179677</v>
      </c>
      <c r="K236" s="6">
        <f>'no audits'!K33</f>
        <v>738755</v>
      </c>
      <c r="L236" s="6"/>
      <c r="M236" s="6"/>
      <c r="N236" s="6">
        <f>'no audits'!N33</f>
        <v>1795247</v>
      </c>
      <c r="O236" s="6">
        <f>'no audits'!O33</f>
        <v>3017358</v>
      </c>
      <c r="P236" s="6"/>
      <c r="Q236" s="6">
        <f>'no audits'!Q32</f>
        <v>12701140</v>
      </c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</row>
    <row r="237" spans="1:54" x14ac:dyDescent="0.25">
      <c r="A237" s="13">
        <v>40360</v>
      </c>
      <c r="B237" s="6"/>
      <c r="C237" s="6"/>
      <c r="D237" s="6"/>
      <c r="E237" s="6"/>
      <c r="F237" s="6">
        <f>'existing comptroller'!F240</f>
        <v>41375995.210000001</v>
      </c>
      <c r="G237" s="6">
        <f>'no audits'!G34</f>
        <v>3183666</v>
      </c>
      <c r="H237" s="6">
        <f>'no audits'!H34</f>
        <v>7916942</v>
      </c>
      <c r="I237" s="6">
        <f>'no audits'!I34</f>
        <v>1868659</v>
      </c>
      <c r="J237" s="6">
        <f>'no audits'!J34</f>
        <v>202411</v>
      </c>
      <c r="K237" s="6">
        <f>'no audits'!K34</f>
        <v>147490</v>
      </c>
      <c r="L237" s="6"/>
      <c r="M237" s="6"/>
      <c r="N237" s="6">
        <f>'no audits'!N34</f>
        <v>1857741</v>
      </c>
      <c r="O237" s="6">
        <f>'no audits'!O34</f>
        <v>3074661</v>
      </c>
      <c r="P237" s="6"/>
      <c r="Q237" s="6">
        <f>'no audits'!Q33</f>
        <v>12079181</v>
      </c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</row>
    <row r="238" spans="1:54" x14ac:dyDescent="0.25">
      <c r="A238" s="13">
        <v>40391</v>
      </c>
      <c r="B238" s="6"/>
      <c r="C238" s="6"/>
      <c r="D238" s="6"/>
      <c r="E238" s="6"/>
      <c r="F238" s="6">
        <f>'existing comptroller'!F241</f>
        <v>41926627.170000002</v>
      </c>
      <c r="G238" s="6">
        <f>'no audits'!G35</f>
        <v>3367332</v>
      </c>
      <c r="H238" s="6">
        <f>'no audits'!H35</f>
        <v>7950590</v>
      </c>
      <c r="I238" s="6">
        <f>'no audits'!I35</f>
        <v>2087209.9999999998</v>
      </c>
      <c r="J238" s="6">
        <f>'no audits'!J35</f>
        <v>188065</v>
      </c>
      <c r="K238" s="6">
        <f>'no audits'!K35</f>
        <v>52615</v>
      </c>
      <c r="L238" s="6"/>
      <c r="M238" s="6"/>
      <c r="N238" s="6">
        <f>'no audits'!N35</f>
        <v>2428741</v>
      </c>
      <c r="O238" s="6">
        <f>'no audits'!O35</f>
        <v>3034672</v>
      </c>
      <c r="P238" s="6"/>
      <c r="Q238" s="6">
        <f>'no audits'!Q34</f>
        <v>11652341</v>
      </c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</row>
    <row r="239" spans="1:54" x14ac:dyDescent="0.25">
      <c r="A239" s="13">
        <v>40422</v>
      </c>
      <c r="B239" s="6"/>
      <c r="C239" s="6"/>
      <c r="D239" s="6"/>
      <c r="E239" s="6"/>
      <c r="F239" s="6">
        <f>'existing comptroller'!F242</f>
        <v>42385989</v>
      </c>
      <c r="G239" s="6">
        <f>'no audits'!G36</f>
        <v>3146470</v>
      </c>
      <c r="H239" s="6">
        <f>'no audits'!H36</f>
        <v>7631739</v>
      </c>
      <c r="I239" s="6">
        <f>'no audits'!I36</f>
        <v>2119013</v>
      </c>
      <c r="J239" s="6">
        <f>'no audits'!J36</f>
        <v>185183</v>
      </c>
      <c r="K239" s="6">
        <f>'no audits'!K36</f>
        <v>39485</v>
      </c>
      <c r="L239" s="6"/>
      <c r="M239" s="6"/>
      <c r="N239" s="6">
        <f>'no audits'!N36</f>
        <v>1219681</v>
      </c>
      <c r="O239" s="6">
        <f>'no audits'!O36</f>
        <v>3176251</v>
      </c>
      <c r="P239" s="6"/>
      <c r="Q239" s="6">
        <f>'no audits'!Q35</f>
        <v>11264633</v>
      </c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</row>
    <row r="240" spans="1:54" x14ac:dyDescent="0.25">
      <c r="A240" s="13">
        <v>40452</v>
      </c>
      <c r="B240" s="6"/>
      <c r="C240" s="6"/>
      <c r="D240" s="6"/>
      <c r="E240" s="6"/>
      <c r="F240" s="6">
        <f>'existing comptroller'!F243</f>
        <v>41423712</v>
      </c>
      <c r="G240" s="6">
        <f>'no audits'!G37</f>
        <v>2829810</v>
      </c>
      <c r="H240" s="6">
        <f>'no audits'!H37</f>
        <v>5582140</v>
      </c>
      <c r="I240" s="6">
        <f>'no audits'!I37</f>
        <v>2100758</v>
      </c>
      <c r="J240" s="6">
        <f>'no audits'!J37</f>
        <v>181770</v>
      </c>
      <c r="K240" s="6">
        <f>'no audits'!K37</f>
        <v>23090</v>
      </c>
      <c r="L240" s="6"/>
      <c r="M240" s="6"/>
      <c r="N240" s="6">
        <f>'no audits'!N37</f>
        <v>826925</v>
      </c>
      <c r="O240" s="6">
        <f>'no audits'!O37</f>
        <v>2954190</v>
      </c>
      <c r="P240" s="6"/>
      <c r="Q240" s="6">
        <f>'no audits'!Q36</f>
        <v>11191315</v>
      </c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</row>
    <row r="241" spans="1:54" x14ac:dyDescent="0.25">
      <c r="A241" s="13">
        <v>40483</v>
      </c>
      <c r="B241" s="6"/>
      <c r="C241" s="6"/>
      <c r="D241" s="6"/>
      <c r="E241" s="6"/>
      <c r="F241" s="6">
        <f>'existing comptroller'!F244</f>
        <v>41937872</v>
      </c>
      <c r="G241" s="6">
        <f>'no audits'!G38</f>
        <v>3047103</v>
      </c>
      <c r="H241" s="6">
        <f>'no audits'!H38</f>
        <v>9877521</v>
      </c>
      <c r="I241" s="6">
        <f>'no audits'!I38</f>
        <v>2232870</v>
      </c>
      <c r="J241" s="6">
        <f>'no audits'!J38</f>
        <v>163865</v>
      </c>
      <c r="K241" s="6">
        <f>'no audits'!K38</f>
        <v>29920</v>
      </c>
      <c r="L241" s="6"/>
      <c r="M241" s="6"/>
      <c r="N241" s="6">
        <f>'no audits'!N38</f>
        <v>1562630</v>
      </c>
      <c r="O241" s="6">
        <f>'no audits'!O38</f>
        <v>2656400</v>
      </c>
      <c r="P241" s="6"/>
      <c r="Q241" s="6">
        <f>'no audits'!Q37</f>
        <v>11977282</v>
      </c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</row>
    <row r="242" spans="1:54" x14ac:dyDescent="0.25">
      <c r="A242" s="13">
        <v>40513</v>
      </c>
      <c r="B242" s="6"/>
      <c r="C242" s="6"/>
      <c r="D242" s="6"/>
      <c r="E242" s="6"/>
      <c r="F242" s="6">
        <f>'existing comptroller'!F245</f>
        <v>51842961</v>
      </c>
      <c r="G242" s="6">
        <f>'no audits'!G39</f>
        <v>3397848</v>
      </c>
      <c r="H242" s="6">
        <f>'no audits'!H39</f>
        <v>8351826.0000000009</v>
      </c>
      <c r="I242" s="6">
        <f>'no audits'!I39</f>
        <v>3007592</v>
      </c>
      <c r="J242" s="6">
        <f>'no audits'!J39</f>
        <v>206276</v>
      </c>
      <c r="K242" s="6">
        <f>'no audits'!K39</f>
        <v>13025</v>
      </c>
      <c r="L242" s="6"/>
      <c r="M242" s="6"/>
      <c r="N242" s="6">
        <f>'no audits'!N39</f>
        <v>984308</v>
      </c>
      <c r="O242" s="6">
        <f>'no audits'!O39</f>
        <v>2570391</v>
      </c>
      <c r="P242" s="6"/>
      <c r="Q242" s="6">
        <f>'no audits'!Q38</f>
        <v>9615995</v>
      </c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</row>
    <row r="243" spans="1:54" x14ac:dyDescent="0.25">
      <c r="A243" s="13">
        <v>40544</v>
      </c>
      <c r="B243" s="6"/>
      <c r="C243" s="6"/>
      <c r="D243" s="6"/>
      <c r="E243" s="6"/>
      <c r="F243" s="6">
        <f>'existing comptroller'!F246</f>
        <v>34149849</v>
      </c>
      <c r="G243" s="6">
        <f>'no audits'!G40</f>
        <v>2403167</v>
      </c>
      <c r="H243" s="6">
        <f>'no audits'!H40</f>
        <v>6682743</v>
      </c>
      <c r="I243" s="6">
        <f>'no audits'!I40</f>
        <v>1274292</v>
      </c>
      <c r="J243" s="6">
        <f>'no audits'!J40</f>
        <v>89816</v>
      </c>
      <c r="K243" s="6">
        <f>'no audits'!K40</f>
        <v>18625</v>
      </c>
      <c r="L243" s="6"/>
      <c r="M243" s="6"/>
      <c r="N243" s="6">
        <f>'no audits'!N40</f>
        <v>1670833</v>
      </c>
      <c r="O243" s="6">
        <f>'no audits'!O40</f>
        <v>3137238</v>
      </c>
      <c r="P243" s="6"/>
      <c r="Q243" s="6">
        <f>'no audits'!Q39</f>
        <v>7883930</v>
      </c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</row>
    <row r="244" spans="1:54" x14ac:dyDescent="0.25">
      <c r="A244" s="13">
        <v>40575</v>
      </c>
      <c r="B244" s="6"/>
      <c r="C244" s="6"/>
      <c r="D244" s="6"/>
      <c r="E244" s="6"/>
      <c r="F244" s="6">
        <f>'existing comptroller'!F247</f>
        <v>34156010.329999998</v>
      </c>
      <c r="G244" s="6">
        <f>'no audits'!G41</f>
        <v>3003126</v>
      </c>
      <c r="H244" s="6">
        <f>'no audits'!H41</f>
        <v>7668506</v>
      </c>
      <c r="I244" s="6">
        <f>'no audits'!I41</f>
        <v>1642720</v>
      </c>
      <c r="J244" s="6">
        <f>'no audits'!J41</f>
        <v>222021</v>
      </c>
      <c r="K244" s="6">
        <f>'no audits'!K41</f>
        <v>13070</v>
      </c>
      <c r="L244" s="6"/>
      <c r="M244" s="6"/>
      <c r="N244" s="6">
        <f>'no audits'!N41</f>
        <v>3926745</v>
      </c>
      <c r="O244" s="6">
        <f>'no audits'!O41</f>
        <v>2709919</v>
      </c>
      <c r="P244" s="6"/>
      <c r="Q244" s="6">
        <f>'no audits'!Q40</f>
        <v>9781425</v>
      </c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</row>
    <row r="245" spans="1:54" x14ac:dyDescent="0.25">
      <c r="A245" s="13">
        <v>40603</v>
      </c>
      <c r="B245" s="6"/>
      <c r="C245" s="6"/>
      <c r="D245" s="6"/>
      <c r="E245" s="6"/>
      <c r="F245" s="6">
        <f>'existing comptroller'!F248</f>
        <v>41727825.269999996</v>
      </c>
      <c r="G245" s="6">
        <f>'no audits'!G42</f>
        <v>3730896</v>
      </c>
      <c r="H245" s="6">
        <f>'no audits'!H42</f>
        <v>7555573</v>
      </c>
      <c r="I245" s="6">
        <f>'no audits'!I42</f>
        <v>2175773</v>
      </c>
      <c r="J245" s="6">
        <f>'no audits'!J42</f>
        <v>224852</v>
      </c>
      <c r="K245" s="6">
        <f>'no audits'!K42</f>
        <v>25105</v>
      </c>
      <c r="L245" s="6"/>
      <c r="M245" s="6"/>
      <c r="N245" s="6">
        <f>'no audits'!N42</f>
        <v>1206930</v>
      </c>
      <c r="O245" s="6">
        <f>'no audits'!O42</f>
        <v>2683745</v>
      </c>
      <c r="P245" s="6"/>
      <c r="Q245" s="6">
        <f>'no audits'!Q41</f>
        <v>10114694</v>
      </c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</row>
    <row r="246" spans="1:54" x14ac:dyDescent="0.25">
      <c r="A246" s="13">
        <v>40634</v>
      </c>
      <c r="B246" s="6"/>
      <c r="C246" s="6"/>
      <c r="D246" s="6"/>
      <c r="E246" s="6"/>
      <c r="F246" s="6">
        <f>'existing comptroller'!F249</f>
        <v>41122530.530000001</v>
      </c>
      <c r="G246" s="6">
        <f>'no audits'!G43</f>
        <v>3365520</v>
      </c>
      <c r="H246" s="6">
        <f>'no audits'!H43</f>
        <v>7012873</v>
      </c>
      <c r="I246" s="6">
        <f>'no audits'!I43</f>
        <v>1900807</v>
      </c>
      <c r="J246" s="6">
        <f>'no audits'!J43</f>
        <v>201859</v>
      </c>
      <c r="K246" s="6">
        <f>'no audits'!K43</f>
        <v>21245</v>
      </c>
      <c r="L246" s="6"/>
      <c r="M246" s="6"/>
      <c r="N246" s="6">
        <f>'no audits'!N43</f>
        <v>2387430</v>
      </c>
      <c r="O246" s="6">
        <f>'no audits'!O43</f>
        <v>3386726</v>
      </c>
      <c r="P246" s="6"/>
      <c r="Q246" s="6">
        <f>'no audits'!Q42</f>
        <v>9314986</v>
      </c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</row>
    <row r="247" spans="1:54" x14ac:dyDescent="0.25">
      <c r="A247" s="13">
        <v>40664</v>
      </c>
      <c r="B247" s="6"/>
      <c r="C247" s="6"/>
      <c r="D247" s="6"/>
      <c r="E247" s="6"/>
      <c r="F247" s="6">
        <f>'existing comptroller'!F250</f>
        <v>42964135.880000003</v>
      </c>
      <c r="G247" s="6">
        <f>'no audits'!G44</f>
        <v>3510121</v>
      </c>
      <c r="H247" s="6">
        <f>'no audits'!H44</f>
        <v>7295676</v>
      </c>
      <c r="I247" s="6">
        <f>'no audits'!I44</f>
        <v>2194874</v>
      </c>
      <c r="J247" s="6">
        <f>'no audits'!J44</f>
        <v>218157</v>
      </c>
      <c r="K247" s="6">
        <f>'no audits'!K44</f>
        <v>886500</v>
      </c>
      <c r="L247" s="6"/>
      <c r="M247" s="6"/>
      <c r="N247" s="6">
        <f>'no audits'!N44</f>
        <v>2073349</v>
      </c>
      <c r="O247" s="6">
        <f>'no audits'!O44</f>
        <v>3687324</v>
      </c>
      <c r="P247" s="6"/>
      <c r="Q247" s="6">
        <f>'no audits'!Q43</f>
        <v>11745963</v>
      </c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</row>
    <row r="248" spans="1:54" x14ac:dyDescent="0.25">
      <c r="A248" s="13">
        <v>40695</v>
      </c>
      <c r="B248" s="6"/>
      <c r="C248" s="6"/>
      <c r="D248" s="6"/>
      <c r="E248" s="6"/>
      <c r="F248" s="6">
        <f>'existing comptroller'!F251</f>
        <v>46000046.759999998</v>
      </c>
      <c r="G248" s="6">
        <f>'no audits'!G45</f>
        <v>3240889</v>
      </c>
      <c r="H248" s="6">
        <f>'no audits'!H45</f>
        <v>7261465</v>
      </c>
      <c r="I248" s="6">
        <f>'no audits'!I45</f>
        <v>2903424</v>
      </c>
      <c r="J248" s="6">
        <f>'no audits'!J45</f>
        <v>209666</v>
      </c>
      <c r="K248" s="6">
        <f>'no audits'!K45</f>
        <v>771081</v>
      </c>
      <c r="L248" s="6"/>
      <c r="M248" s="6"/>
      <c r="N248" s="6">
        <f>'no audits'!N45</f>
        <v>1514307</v>
      </c>
      <c r="O248" s="6">
        <f>'no audits'!O45</f>
        <v>3122596</v>
      </c>
      <c r="P248" s="6"/>
      <c r="Q248" s="6">
        <f>'no audits'!Q44</f>
        <v>11572410</v>
      </c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</row>
    <row r="249" spans="1:54" x14ac:dyDescent="0.25">
      <c r="A249" s="13">
        <v>40725</v>
      </c>
      <c r="B249" s="6"/>
      <c r="C249" s="6"/>
      <c r="D249" s="6"/>
      <c r="E249" s="6"/>
      <c r="F249" s="6">
        <f>'existing comptroller'!F252</f>
        <v>42388298.43</v>
      </c>
      <c r="G249" s="6">
        <f>'no audits'!G46</f>
        <v>3720050</v>
      </c>
      <c r="H249" s="6">
        <f>'no audits'!H46</f>
        <v>7375909</v>
      </c>
      <c r="I249" s="6">
        <f>'no audits'!I46</f>
        <v>1848174</v>
      </c>
      <c r="J249" s="6">
        <f>'no audits'!J46</f>
        <v>219065</v>
      </c>
      <c r="K249" s="6">
        <f>'no audits'!K46</f>
        <v>111030</v>
      </c>
      <c r="L249" s="6"/>
      <c r="M249" s="6"/>
      <c r="N249" s="6">
        <f>'no audits'!N46</f>
        <v>3803767</v>
      </c>
      <c r="O249" s="6">
        <f>'no audits'!O46</f>
        <v>3515482</v>
      </c>
      <c r="P249" s="6"/>
      <c r="Q249" s="6">
        <f>'no audits'!Q45</f>
        <v>11246148</v>
      </c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</row>
    <row r="250" spans="1:54" x14ac:dyDescent="0.25">
      <c r="A250" s="13">
        <v>40756</v>
      </c>
      <c r="B250" s="6"/>
      <c r="C250" s="6"/>
      <c r="D250" s="6"/>
      <c r="E250" s="6"/>
      <c r="F250" s="6">
        <f>'existing comptroller'!F253</f>
        <v>43506786.580000006</v>
      </c>
      <c r="G250" s="6">
        <f>'no audits'!G47</f>
        <v>4172875.0000000005</v>
      </c>
      <c r="H250" s="6">
        <f>'no audits'!H47</f>
        <v>7600882</v>
      </c>
      <c r="I250" s="6">
        <f>'no audits'!I47</f>
        <v>2273476</v>
      </c>
      <c r="J250" s="6">
        <f>'no audits'!J47</f>
        <v>225088</v>
      </c>
      <c r="K250" s="6">
        <f>'no audits'!K47</f>
        <v>57311</v>
      </c>
      <c r="L250" s="6"/>
      <c r="M250" s="6"/>
      <c r="N250" s="6">
        <f>'no audits'!N47</f>
        <v>1933752</v>
      </c>
      <c r="O250" s="6">
        <f>'no audits'!O47</f>
        <v>3205121</v>
      </c>
      <c r="P250" s="6"/>
      <c r="Q250" s="6">
        <f>'no audits'!Q46</f>
        <v>11958360</v>
      </c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</row>
    <row r="251" spans="1:54" x14ac:dyDescent="0.25">
      <c r="A251" s="13">
        <v>40787</v>
      </c>
      <c r="B251" s="6"/>
      <c r="C251" s="6"/>
      <c r="D251" s="6"/>
      <c r="E251" s="6"/>
      <c r="F251" s="6">
        <f>'existing comptroller'!F254</f>
        <v>44026963.75</v>
      </c>
      <c r="G251" s="6">
        <f>'no audits'!G48</f>
        <v>3387156</v>
      </c>
      <c r="H251" s="6">
        <f>'no audits'!H48</f>
        <v>7141397</v>
      </c>
      <c r="I251" s="6">
        <f>'no audits'!I48</f>
        <v>2138662</v>
      </c>
      <c r="J251" s="6">
        <f>'no audits'!J48</f>
        <v>205714</v>
      </c>
      <c r="K251" s="6">
        <f>'no audits'!K48</f>
        <v>54095</v>
      </c>
      <c r="L251" s="6"/>
      <c r="M251" s="6"/>
      <c r="N251" s="6">
        <f>'no audits'!N48</f>
        <v>942446</v>
      </c>
      <c r="O251" s="6">
        <f>'no audits'!O48</f>
        <v>2968849</v>
      </c>
      <c r="P251" s="6"/>
      <c r="Q251" s="6">
        <f>'no audits'!Q47</f>
        <v>10526381</v>
      </c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</row>
    <row r="252" spans="1:54" x14ac:dyDescent="0.25">
      <c r="A252" s="13">
        <v>40817</v>
      </c>
      <c r="B252" s="6"/>
      <c r="C252" s="6"/>
      <c r="D252" s="6"/>
      <c r="E252" s="6"/>
      <c r="F252" s="6">
        <f>'existing comptroller'!F255</f>
        <v>41431058.780000001</v>
      </c>
      <c r="G252" s="6">
        <f>'no audits'!G49</f>
        <v>3581429</v>
      </c>
      <c r="H252" s="6">
        <f>'no audits'!H49</f>
        <v>6931242</v>
      </c>
      <c r="I252" s="6">
        <f>'no audits'!I49</f>
        <v>2001318</v>
      </c>
      <c r="J252" s="6">
        <f>'no audits'!J49</f>
        <v>197643</v>
      </c>
      <c r="K252" s="6">
        <f>'no audits'!K49</f>
        <v>33485</v>
      </c>
      <c r="L252" s="6"/>
      <c r="M252" s="6"/>
      <c r="N252" s="6">
        <f>'no audits'!N49</f>
        <v>869035</v>
      </c>
      <c r="O252" s="6">
        <f>'no audits'!O49</f>
        <v>3075026</v>
      </c>
      <c r="P252" s="6"/>
      <c r="Q252" s="6">
        <f>'no audits'!Q48</f>
        <v>9272293</v>
      </c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</row>
    <row r="253" spans="1:54" x14ac:dyDescent="0.25">
      <c r="A253" s="13">
        <v>40848</v>
      </c>
      <c r="B253" s="6"/>
      <c r="C253" s="6"/>
      <c r="D253" s="6"/>
      <c r="E253" s="6"/>
      <c r="F253" s="6">
        <f>'existing comptroller'!F256</f>
        <v>42721044.130000003</v>
      </c>
      <c r="G253" s="6">
        <f>'no audits'!G50</f>
        <v>3024892</v>
      </c>
      <c r="H253" s="6">
        <f>'no audits'!H50</f>
        <v>9885569</v>
      </c>
      <c r="I253" s="6">
        <f>'no audits'!I50</f>
        <v>2386045.71</v>
      </c>
      <c r="J253" s="6">
        <f>'no audits'!J50</f>
        <v>188366.77</v>
      </c>
      <c r="K253" s="6">
        <f>'no audits'!K50</f>
        <v>27352</v>
      </c>
      <c r="L253" s="6"/>
      <c r="M253" s="6"/>
      <c r="N253" s="6">
        <f>'no audits'!N50</f>
        <v>1376425</v>
      </c>
      <c r="O253" s="6">
        <f>'no audits'!O50</f>
        <v>2883506.8</v>
      </c>
      <c r="P253" s="6"/>
      <c r="Q253" s="6">
        <f>'no audits'!Q49</f>
        <v>10269199</v>
      </c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</row>
    <row r="254" spans="1:54" x14ac:dyDescent="0.25">
      <c r="A254" s="13">
        <v>40878</v>
      </c>
      <c r="B254" s="6"/>
      <c r="C254" s="6"/>
      <c r="D254" s="6"/>
      <c r="E254" s="6"/>
      <c r="F254" s="6">
        <f>'existing comptroller'!F257</f>
        <v>53795652.449999996</v>
      </c>
      <c r="G254" s="6">
        <f>'no audits'!G51</f>
        <v>3588350</v>
      </c>
      <c r="H254" s="6">
        <f>'no audits'!H51</f>
        <v>8047413.0000000009</v>
      </c>
      <c r="I254" s="6">
        <f>'no audits'!I51</f>
        <v>3078923</v>
      </c>
      <c r="J254" s="6">
        <f>'no audits'!J51</f>
        <v>225516</v>
      </c>
      <c r="K254" s="6">
        <f>'no audits'!K51</f>
        <v>41750</v>
      </c>
      <c r="L254" s="6"/>
      <c r="M254" s="6"/>
      <c r="N254" s="6">
        <f>'no audits'!N51</f>
        <v>1495882</v>
      </c>
      <c r="O254" s="6">
        <f>'no audits'!O51</f>
        <v>2889892</v>
      </c>
      <c r="P254" s="6"/>
      <c r="Q254" s="6">
        <f>'no audits'!Q50</f>
        <v>9885568.5</v>
      </c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</row>
    <row r="255" spans="1:54" x14ac:dyDescent="0.25">
      <c r="A255" s="13">
        <v>40909</v>
      </c>
      <c r="B255" s="6"/>
      <c r="C255" s="6"/>
      <c r="D255" s="6"/>
      <c r="E255" s="6"/>
      <c r="F255" s="6">
        <f>'existing comptroller'!F258</f>
        <v>28812342.73</v>
      </c>
      <c r="G255" s="6">
        <f>'no audits'!G52</f>
        <v>3086680</v>
      </c>
      <c r="H255" s="6">
        <f>'no audits'!H52</f>
        <v>6952171</v>
      </c>
      <c r="I255" s="6">
        <f>'no audits'!I52</f>
        <v>1803639</v>
      </c>
      <c r="J255" s="6">
        <f>'no audits'!J52</f>
        <v>152475</v>
      </c>
      <c r="K255" s="6">
        <f>'no audits'!K52</f>
        <v>45772.5</v>
      </c>
      <c r="L255" s="6"/>
      <c r="M255" s="6"/>
      <c r="N255" s="6">
        <f>'no audits'!N52</f>
        <v>2935965</v>
      </c>
      <c r="O255" s="6">
        <f>'no audits'!O52</f>
        <v>3086690</v>
      </c>
      <c r="P255" s="6"/>
      <c r="Q255" s="6">
        <f>'no audits'!Q51</f>
        <v>8271398.169999999</v>
      </c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</row>
    <row r="256" spans="1:54" x14ac:dyDescent="0.25">
      <c r="A256" s="13">
        <v>40940</v>
      </c>
      <c r="B256" s="6"/>
      <c r="C256" s="6"/>
      <c r="D256" s="6"/>
      <c r="E256" s="6"/>
      <c r="F256" s="6">
        <f>'existing comptroller'!F259</f>
        <v>34030752.829999998</v>
      </c>
      <c r="G256" s="6">
        <f>'no audits'!G53</f>
        <v>4669015</v>
      </c>
      <c r="H256" s="6">
        <f>'no audits'!H53</f>
        <v>7331862.8399999999</v>
      </c>
      <c r="I256" s="6">
        <f>'no audits'!I53</f>
        <v>2501349</v>
      </c>
      <c r="J256" s="6">
        <f>'no audits'!J53</f>
        <v>199074</v>
      </c>
      <c r="K256" s="6">
        <f>'no audits'!K53</f>
        <v>30705</v>
      </c>
      <c r="L256" s="6"/>
      <c r="M256" s="6"/>
      <c r="N256" s="6">
        <f>'no audits'!N53</f>
        <v>1854682</v>
      </c>
      <c r="O256" s="6">
        <f>'no audits'!O53</f>
        <v>3108682</v>
      </c>
      <c r="P256" s="6"/>
      <c r="Q256" s="6">
        <f>'no audits'!Q52</f>
        <v>9807008.3900000006</v>
      </c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</row>
    <row r="257" spans="1:54" x14ac:dyDescent="0.25">
      <c r="A257" s="13">
        <v>40969</v>
      </c>
      <c r="B257" s="6"/>
      <c r="C257" s="6"/>
      <c r="D257" s="6"/>
      <c r="E257" s="6"/>
      <c r="F257" s="6">
        <f>'existing comptroller'!F260</f>
        <v>35746559.300000004</v>
      </c>
      <c r="G257" s="6">
        <f>'no audits'!G54</f>
        <v>5904025</v>
      </c>
      <c r="H257" s="6">
        <f>'no audits'!H54</f>
        <v>7386280</v>
      </c>
      <c r="I257" s="6">
        <f>'no audits'!I54</f>
        <v>2870486.86</v>
      </c>
      <c r="J257" s="6">
        <f>'no audits'!J54</f>
        <v>248840</v>
      </c>
      <c r="K257" s="6">
        <f>'no audits'!K54</f>
        <v>23735</v>
      </c>
      <c r="L257" s="6"/>
      <c r="M257" s="6"/>
      <c r="N257" s="6">
        <f>'no audits'!N54</f>
        <v>2771675</v>
      </c>
      <c r="O257" s="6">
        <f>'no audits'!O54</f>
        <v>3382425</v>
      </c>
      <c r="P257" s="6"/>
      <c r="Q257" s="6">
        <f>'no audits'!Q53</f>
        <v>11521582.17</v>
      </c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</row>
    <row r="258" spans="1:54" x14ac:dyDescent="0.25">
      <c r="A258" s="13">
        <v>41000</v>
      </c>
      <c r="B258" s="6"/>
      <c r="C258" s="6"/>
      <c r="D258" s="6"/>
      <c r="E258" s="6"/>
      <c r="F258" s="6">
        <f>'existing comptroller'!F261</f>
        <v>33658077.530000001</v>
      </c>
      <c r="G258" s="6">
        <f>'no audits'!G55</f>
        <v>4868621</v>
      </c>
      <c r="H258" s="6">
        <f>'no audits'!H55</f>
        <v>6664968</v>
      </c>
      <c r="I258" s="6">
        <f>'no audits'!I55</f>
        <v>2603478</v>
      </c>
      <c r="J258" s="6">
        <f>'no audits'!J55</f>
        <v>216755</v>
      </c>
      <c r="K258" s="6">
        <f>'no audits'!K55</f>
        <v>107162.35</v>
      </c>
      <c r="L258" s="6"/>
      <c r="M258" s="6"/>
      <c r="N258" s="6">
        <f>'no audits'!N55</f>
        <v>2995264</v>
      </c>
      <c r="O258" s="6">
        <f>'no audits'!O55</f>
        <v>3199935</v>
      </c>
      <c r="P258" s="6"/>
      <c r="Q258" s="6">
        <f>'no audits'!Q54</f>
        <v>8546119</v>
      </c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</row>
    <row r="259" spans="1:54" x14ac:dyDescent="0.25">
      <c r="A259" s="13">
        <v>41030</v>
      </c>
      <c r="B259" s="6"/>
      <c r="C259" s="6"/>
      <c r="D259" s="6"/>
      <c r="E259" s="6"/>
      <c r="F259" s="6">
        <f>'existing comptroller'!F262</f>
        <v>35470794.200000003</v>
      </c>
      <c r="G259" s="6">
        <f>'no audits'!G56</f>
        <v>5195055</v>
      </c>
      <c r="H259" s="6">
        <f>'no audits'!H56</f>
        <v>7513811</v>
      </c>
      <c r="I259" s="6">
        <f>'no audits'!I56</f>
        <v>3280565</v>
      </c>
      <c r="J259" s="6">
        <f>'no audits'!J56</f>
        <v>250472</v>
      </c>
      <c r="K259" s="6">
        <f>'no audits'!K56</f>
        <v>1540854.5</v>
      </c>
      <c r="L259" s="6"/>
      <c r="M259" s="6"/>
      <c r="N259" s="6">
        <f>'no audits'!N56</f>
        <v>1601940</v>
      </c>
      <c r="O259" s="6">
        <f>'no audits'!O56</f>
        <v>3151901</v>
      </c>
      <c r="P259" s="6"/>
      <c r="Q259" s="6">
        <f>'no audits'!Q55</f>
        <v>13474642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</row>
    <row r="260" spans="1:54" x14ac:dyDescent="0.25">
      <c r="A260" s="13">
        <v>41061</v>
      </c>
      <c r="B260" s="6"/>
      <c r="C260" s="6"/>
      <c r="D260" s="6"/>
      <c r="E260" s="6"/>
      <c r="F260" s="6">
        <f>'existing comptroller'!F263</f>
        <v>37603423.909999996</v>
      </c>
      <c r="G260" s="6">
        <f>'no audits'!G57</f>
        <v>5337419</v>
      </c>
      <c r="H260" s="6">
        <f>'no audits'!H57</f>
        <v>7375851</v>
      </c>
      <c r="I260" s="6">
        <f>'no audits'!I57</f>
        <v>3926549</v>
      </c>
      <c r="J260" s="6">
        <f>'no audits'!J57</f>
        <v>241049</v>
      </c>
      <c r="K260" s="6">
        <f>'no audits'!K57</f>
        <v>1680549</v>
      </c>
      <c r="L260" s="6"/>
      <c r="M260" s="6"/>
      <c r="N260" s="6">
        <f>'no audits'!N57</f>
        <v>1407107</v>
      </c>
      <c r="O260" s="6">
        <f>'no audits'!O57</f>
        <v>3424466</v>
      </c>
      <c r="P260" s="6"/>
      <c r="Q260" s="6">
        <f>'no audits'!Q56</f>
        <v>12858367</v>
      </c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</row>
    <row r="261" spans="1:54" x14ac:dyDescent="0.25">
      <c r="A261" s="13">
        <v>41091</v>
      </c>
      <c r="B261" s="6"/>
      <c r="C261" s="6"/>
      <c r="D261" s="6"/>
      <c r="E261" s="6"/>
      <c r="F261" s="6">
        <f>'existing comptroller'!F264</f>
        <v>34628000</v>
      </c>
      <c r="G261" s="6">
        <f>'no audits'!G58</f>
        <v>5032513</v>
      </c>
      <c r="H261" s="6">
        <f>'no audits'!H58</f>
        <v>7483492</v>
      </c>
      <c r="I261" s="6">
        <f>'no audits'!I58</f>
        <v>2490748</v>
      </c>
      <c r="J261" s="6">
        <f>'no audits'!J58</f>
        <v>257538</v>
      </c>
      <c r="K261" s="6">
        <f>'no audits'!K58</f>
        <v>153262</v>
      </c>
      <c r="L261" s="6"/>
      <c r="M261" s="6"/>
      <c r="N261" s="6">
        <f>'no audits'!N58</f>
        <v>2082789</v>
      </c>
      <c r="O261" s="6">
        <f>'no audits'!O58</f>
        <v>3391822</v>
      </c>
      <c r="P261" s="6"/>
      <c r="Q261" s="6">
        <f>'no audits'!Q57</f>
        <v>8199370.9999999991</v>
      </c>
      <c r="R261" s="6">
        <f>'no audits'!R58</f>
        <v>607804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</row>
    <row r="262" spans="1:54" x14ac:dyDescent="0.25">
      <c r="A262" s="13">
        <v>41122</v>
      </c>
      <c r="B262" s="6"/>
      <c r="C262" s="6"/>
      <c r="D262" s="6"/>
      <c r="E262" s="6"/>
      <c r="F262" s="6">
        <f>'existing comptroller'!F265</f>
        <v>36266248.580000006</v>
      </c>
      <c r="G262" s="6">
        <f>'no audits'!G59</f>
        <v>5056183</v>
      </c>
      <c r="H262" s="6">
        <f>'no audits'!H59</f>
        <v>7374615</v>
      </c>
      <c r="I262" s="6">
        <f>'no audits'!I59</f>
        <v>3238115</v>
      </c>
      <c r="J262" s="6">
        <f>'no audits'!J59</f>
        <v>245438</v>
      </c>
      <c r="K262" s="6">
        <f>'no audits'!K59</f>
        <v>121535</v>
      </c>
      <c r="L262" s="6"/>
      <c r="M262" s="6"/>
      <c r="N262" s="6">
        <f>'no audits'!N59</f>
        <v>2021777.9999999998</v>
      </c>
      <c r="O262" s="6">
        <f>'no audits'!O59</f>
        <v>3425601</v>
      </c>
      <c r="P262" s="6"/>
      <c r="Q262" s="6">
        <f>'no audits'!Q58</f>
        <v>11933068</v>
      </c>
      <c r="R262" s="6">
        <f>'no audits'!R59</f>
        <v>518252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</row>
    <row r="263" spans="1:54" x14ac:dyDescent="0.25">
      <c r="A263" s="13">
        <v>41153</v>
      </c>
      <c r="B263" s="6"/>
      <c r="C263" s="6"/>
      <c r="D263" s="6"/>
      <c r="E263" s="6"/>
      <c r="F263" s="6">
        <f>'existing comptroller'!F266</f>
        <v>36355579.740000002</v>
      </c>
      <c r="G263" s="6">
        <f>'no audits'!G60</f>
        <v>5608575</v>
      </c>
      <c r="H263" s="6">
        <f>'no audits'!H60</f>
        <v>6944532</v>
      </c>
      <c r="I263" s="6">
        <f>'no audits'!I60</f>
        <v>2735359</v>
      </c>
      <c r="J263" s="6">
        <f>'no audits'!J60</f>
        <v>220534</v>
      </c>
      <c r="K263" s="6">
        <f>'no audits'!K60</f>
        <v>80825</v>
      </c>
      <c r="L263" s="6"/>
      <c r="M263" s="6"/>
      <c r="N263" s="6">
        <f>'no audits'!N60</f>
        <v>1119479</v>
      </c>
      <c r="O263" s="6">
        <f>'no audits'!O60</f>
        <v>3141931</v>
      </c>
      <c r="P263" s="6"/>
      <c r="Q263" s="6">
        <f>'no audits'!Q59</f>
        <v>7581325</v>
      </c>
      <c r="R263" s="6">
        <f>'no audits'!R60</f>
        <v>480299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</row>
    <row r="264" spans="1:54" x14ac:dyDescent="0.25">
      <c r="A264" s="13">
        <v>41183</v>
      </c>
      <c r="B264" s="6"/>
      <c r="C264" s="6"/>
      <c r="D264" s="6"/>
      <c r="E264" s="6">
        <f>'no audits'!E61</f>
        <v>878677</v>
      </c>
      <c r="F264" s="6">
        <f>'existing comptroller'!F267</f>
        <v>34927066.579999998</v>
      </c>
      <c r="G264" s="6">
        <f>'no audits'!G61</f>
        <v>5015899</v>
      </c>
      <c r="H264" s="6">
        <f>'no audits'!H61</f>
        <v>7264867</v>
      </c>
      <c r="I264" s="6">
        <f>'no audits'!I61</f>
        <v>3115880</v>
      </c>
      <c r="J264" s="6">
        <f>'no audits'!J61</f>
        <v>205072</v>
      </c>
      <c r="K264" s="6">
        <f>'no audits'!K61</f>
        <v>71302</v>
      </c>
      <c r="L264" s="6"/>
      <c r="M264" s="6"/>
      <c r="N264" s="6">
        <f>'no audits'!N61</f>
        <v>1268781</v>
      </c>
      <c r="O264" s="6">
        <f>'no audits'!O61</f>
        <v>3390086</v>
      </c>
      <c r="P264" s="6"/>
      <c r="Q264" s="6">
        <f>'no audits'!Q60</f>
        <v>11532003</v>
      </c>
      <c r="R264" s="6">
        <f>'no audits'!R61</f>
        <v>360527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</row>
    <row r="265" spans="1:54" x14ac:dyDescent="0.25">
      <c r="A265" s="13">
        <v>41214</v>
      </c>
      <c r="B265" s="6"/>
      <c r="C265" s="6"/>
      <c r="D265" s="6"/>
      <c r="E265" s="6">
        <f>'no audits'!E62</f>
        <v>1742434.14</v>
      </c>
      <c r="F265" s="6">
        <f>'existing comptroller'!F268</f>
        <v>35487641</v>
      </c>
      <c r="G265" s="6">
        <f>'no audits'!G62</f>
        <v>4617034</v>
      </c>
      <c r="H265" s="6">
        <f>'no audits'!H62</f>
        <v>5484009</v>
      </c>
      <c r="I265" s="6">
        <f>'no audits'!I62</f>
        <v>2983079</v>
      </c>
      <c r="J265" s="6">
        <f>'no audits'!J62</f>
        <v>200087</v>
      </c>
      <c r="K265" s="6">
        <f>'no audits'!K62</f>
        <v>54704</v>
      </c>
      <c r="L265" s="6"/>
      <c r="M265" s="6"/>
      <c r="N265" s="6">
        <f>'no audits'!N62</f>
        <v>1688414</v>
      </c>
      <c r="O265" s="6">
        <f>'no audits'!O62</f>
        <v>2973805</v>
      </c>
      <c r="P265" s="6"/>
      <c r="Q265" s="6">
        <f>'no audits'!Q61</f>
        <v>9944495</v>
      </c>
      <c r="R265" s="6">
        <f>'no audits'!R62</f>
        <v>377817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</row>
    <row r="266" spans="1:54" x14ac:dyDescent="0.25">
      <c r="A266" s="13">
        <v>41244</v>
      </c>
      <c r="B266" s="6"/>
      <c r="C266" s="6"/>
      <c r="D266" s="6"/>
      <c r="E266" s="6">
        <f>'no audits'!E63</f>
        <v>991924</v>
      </c>
      <c r="F266" s="6">
        <f>'existing comptroller'!F269</f>
        <v>43211230</v>
      </c>
      <c r="G266" s="6">
        <f>'no audits'!G63</f>
        <v>4845864</v>
      </c>
      <c r="H266" s="6">
        <f>'no audits'!H63</f>
        <v>8864041</v>
      </c>
      <c r="I266" s="6">
        <f>'no audits'!I63</f>
        <v>3909355</v>
      </c>
      <c r="J266" s="6">
        <f>'no audits'!J63</f>
        <v>238548</v>
      </c>
      <c r="K266" s="6">
        <f>'no audits'!K63</f>
        <v>37025</v>
      </c>
      <c r="L266" s="6"/>
      <c r="M266" s="6"/>
      <c r="N266" s="6">
        <f>'no audits'!N63</f>
        <v>1460285</v>
      </c>
      <c r="O266" s="6">
        <f>'no audits'!O63</f>
        <v>3250643</v>
      </c>
      <c r="P266" s="6"/>
      <c r="Q266" s="6">
        <f>'no audits'!Q62</f>
        <v>8378593</v>
      </c>
      <c r="R266" s="6">
        <f>'no audits'!R63</f>
        <v>394988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</row>
    <row r="267" spans="1:54" x14ac:dyDescent="0.25">
      <c r="A267" s="13">
        <v>41275</v>
      </c>
      <c r="B267" s="6"/>
      <c r="C267" s="6"/>
      <c r="D267" s="6"/>
      <c r="E267" s="6">
        <f>'no audits'!E64</f>
        <v>1300855</v>
      </c>
      <c r="F267" s="6">
        <f>'existing comptroller'!F270</f>
        <v>23539092.390000001</v>
      </c>
      <c r="G267" s="6">
        <f>'no audits'!G64</f>
        <v>4317165</v>
      </c>
      <c r="H267" s="6">
        <f>'no audits'!H64</f>
        <v>7323252</v>
      </c>
      <c r="I267" s="6">
        <f>'no audits'!I64</f>
        <v>1993736</v>
      </c>
      <c r="J267" s="6">
        <f>'no audits'!J64</f>
        <v>182588</v>
      </c>
      <c r="K267" s="6">
        <f>'no audits'!K64</f>
        <v>23990</v>
      </c>
      <c r="L267" s="6"/>
      <c r="M267" s="6"/>
      <c r="N267" s="6">
        <f>'no audits'!N64</f>
        <v>2713969</v>
      </c>
      <c r="O267" s="6">
        <f>'no audits'!O64</f>
        <v>3742801</v>
      </c>
      <c r="P267" s="6"/>
      <c r="Q267" s="6">
        <f>'no audits'!Q63</f>
        <v>8735728</v>
      </c>
      <c r="R267" s="6">
        <f>'no audits'!R64</f>
        <v>879546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</row>
    <row r="268" spans="1:54" x14ac:dyDescent="0.25">
      <c r="A268" s="13">
        <v>41306</v>
      </c>
      <c r="B268" s="6"/>
      <c r="C268" s="6"/>
      <c r="D268" s="6"/>
      <c r="E268" s="6">
        <f>'no audits'!E65</f>
        <v>1819236.93</v>
      </c>
      <c r="F268" s="6">
        <f>'existing comptroller'!F271</f>
        <v>23005418.150000002</v>
      </c>
      <c r="G268" s="6">
        <f>'no audits'!G65</f>
        <v>4885620</v>
      </c>
      <c r="H268" s="6">
        <f>'no audits'!H65</f>
        <v>6887980</v>
      </c>
      <c r="I268" s="6">
        <f>'no audits'!I65</f>
        <v>2360232</v>
      </c>
      <c r="J268" s="6">
        <f>'no audits'!J65</f>
        <v>193185</v>
      </c>
      <c r="K268" s="6">
        <f>'no audits'!K65</f>
        <v>25700</v>
      </c>
      <c r="L268" s="6"/>
      <c r="M268" s="6"/>
      <c r="N268" s="6">
        <f>'no audits'!N65</f>
        <v>1880468</v>
      </c>
      <c r="O268" s="6">
        <f>'no audits'!O65</f>
        <v>3052955</v>
      </c>
      <c r="P268" s="6"/>
      <c r="Q268" s="6">
        <f>'no audits'!Q64</f>
        <v>9745913</v>
      </c>
      <c r="R268" s="6">
        <f>'no audits'!R65</f>
        <v>399714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</row>
    <row r="269" spans="1:54" x14ac:dyDescent="0.25">
      <c r="A269" s="13">
        <v>41334</v>
      </c>
      <c r="B269" s="6"/>
      <c r="C269" s="6"/>
      <c r="D269" s="6"/>
      <c r="E269" s="6">
        <f>'no audits'!E66</f>
        <v>1400700</v>
      </c>
      <c r="F269" s="6">
        <f>'existing comptroller'!F272</f>
        <v>26563219.940000001</v>
      </c>
      <c r="G269" s="6">
        <f>'no audits'!G66</f>
        <v>5818579</v>
      </c>
      <c r="H269" s="6">
        <f>'no audits'!H66</f>
        <v>7325623</v>
      </c>
      <c r="I269" s="6">
        <f>'no audits'!I66</f>
        <v>2799508</v>
      </c>
      <c r="J269" s="6">
        <f>'no audits'!J66</f>
        <v>244919</v>
      </c>
      <c r="K269" s="6">
        <f>'no audits'!K66</f>
        <v>18845</v>
      </c>
      <c r="L269" s="6"/>
      <c r="M269" s="6"/>
      <c r="N269" s="6">
        <f>'no audits'!N66</f>
        <v>2720542</v>
      </c>
      <c r="O269" s="6">
        <f>'no audits'!O66</f>
        <v>3382294</v>
      </c>
      <c r="P269" s="6"/>
      <c r="Q269" s="6">
        <f>'no audits'!Q65</f>
        <v>13856104</v>
      </c>
      <c r="R269" s="6">
        <f>'no audits'!R66</f>
        <v>560100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</row>
    <row r="270" spans="1:54" x14ac:dyDescent="0.25">
      <c r="A270" s="13">
        <v>41365</v>
      </c>
      <c r="B270" s="6"/>
      <c r="C270" s="6"/>
      <c r="D270" s="6"/>
      <c r="E270" s="6">
        <f>'no audits'!E67</f>
        <v>736133</v>
      </c>
      <c r="F270" s="6">
        <f>'existing comptroller'!F273</f>
        <v>26107558.77</v>
      </c>
      <c r="G270" s="6">
        <f>'no audits'!G67</f>
        <v>5486230</v>
      </c>
      <c r="H270" s="6">
        <f>'no audits'!H67</f>
        <v>7041151</v>
      </c>
      <c r="I270" s="6">
        <f>'no audits'!I67</f>
        <v>2537831</v>
      </c>
      <c r="J270" s="6">
        <f>'no audits'!J67</f>
        <v>248150</v>
      </c>
      <c r="K270" s="6">
        <f>'no audits'!K67</f>
        <v>132176</v>
      </c>
      <c r="L270" s="6"/>
      <c r="M270" s="6"/>
      <c r="N270" s="6">
        <f>'no audits'!N67</f>
        <v>2212409</v>
      </c>
      <c r="O270" s="6">
        <f>'no audits'!O67</f>
        <v>3418855</v>
      </c>
      <c r="P270" s="6"/>
      <c r="Q270" s="6">
        <f>'no audits'!Q66</f>
        <v>13196187</v>
      </c>
      <c r="R270" s="6">
        <f>'no audits'!R67</f>
        <v>538638</v>
      </c>
      <c r="S270" s="6"/>
      <c r="T270" s="6">
        <f>'no audits'!T67</f>
        <v>71665</v>
      </c>
      <c r="U270" s="6">
        <f>'no audits'!U67</f>
        <v>1137479.1200000001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</row>
    <row r="271" spans="1:54" x14ac:dyDescent="0.25">
      <c r="A271" s="13">
        <v>41395</v>
      </c>
      <c r="B271" s="6"/>
      <c r="C271" s="6"/>
      <c r="D271" s="6"/>
      <c r="E271" s="6">
        <f>'no audits'!E68</f>
        <v>186945.51</v>
      </c>
      <c r="F271" s="6">
        <f>'existing comptroller'!F274</f>
        <v>28950345.280000001</v>
      </c>
      <c r="G271" s="6">
        <f>'no audits'!G68</f>
        <v>6588710</v>
      </c>
      <c r="H271" s="6">
        <f>'no audits'!H68</f>
        <v>7598319</v>
      </c>
      <c r="I271" s="6">
        <f>'no audits'!I68</f>
        <v>3307559</v>
      </c>
      <c r="J271" s="6">
        <f>'no audits'!J68</f>
        <v>279357</v>
      </c>
      <c r="K271" s="6">
        <f>'no audits'!K68</f>
        <v>1228864</v>
      </c>
      <c r="L271" s="6"/>
      <c r="M271" s="6"/>
      <c r="N271" s="6">
        <f>'no audits'!N68</f>
        <v>2433329</v>
      </c>
      <c r="O271" s="6">
        <f>'no audits'!O68</f>
        <v>3419988</v>
      </c>
      <c r="P271" s="6"/>
      <c r="Q271" s="6">
        <f>'no audits'!Q67</f>
        <v>12680757</v>
      </c>
      <c r="R271" s="6">
        <f>'no audits'!R68</f>
        <v>550628</v>
      </c>
      <c r="S271" s="6"/>
      <c r="T271" s="6">
        <f>'no audits'!T68</f>
        <v>74450</v>
      </c>
      <c r="U271" s="6">
        <f>'no audits'!U68</f>
        <v>1734521</v>
      </c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</row>
    <row r="272" spans="1:54" x14ac:dyDescent="0.25">
      <c r="A272" s="13">
        <v>41426</v>
      </c>
      <c r="B272" s="6"/>
      <c r="C272" s="6"/>
      <c r="D272" s="6"/>
      <c r="E272" s="6">
        <f>'no audits'!E69</f>
        <v>488321.14</v>
      </c>
      <c r="F272" s="6">
        <f>'existing comptroller'!F275</f>
        <v>29711058.77</v>
      </c>
      <c r="G272" s="6">
        <f>'no audits'!G69</f>
        <v>5984310</v>
      </c>
      <c r="H272" s="6">
        <f>'no audits'!H69</f>
        <v>7196248</v>
      </c>
      <c r="I272" s="6">
        <f>'no audits'!I69</f>
        <v>3782869</v>
      </c>
      <c r="J272" s="6">
        <f>'no audits'!J69</f>
        <v>239924</v>
      </c>
      <c r="K272" s="6">
        <f>'no audits'!K69</f>
        <v>1661607</v>
      </c>
      <c r="L272" s="6"/>
      <c r="M272" s="6"/>
      <c r="N272" s="6">
        <f>'no audits'!N69</f>
        <v>2752748</v>
      </c>
      <c r="O272" s="6">
        <f>'no audits'!O69</f>
        <v>3586674</v>
      </c>
      <c r="P272" s="6"/>
      <c r="Q272" s="6">
        <f>'no audits'!Q68</f>
        <v>11445410</v>
      </c>
      <c r="R272" s="6">
        <f>'no audits'!R69</f>
        <v>582415</v>
      </c>
      <c r="S272" s="6"/>
      <c r="T272" s="6">
        <f>'no audits'!T69</f>
        <v>61575</v>
      </c>
      <c r="U272" s="6">
        <f>'no audits'!U69</f>
        <v>1187936.52</v>
      </c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</row>
    <row r="273" spans="1:54" x14ac:dyDescent="0.25">
      <c r="A273" s="13">
        <v>41456</v>
      </c>
      <c r="B273" s="6"/>
      <c r="C273" s="6"/>
      <c r="D273" s="6"/>
      <c r="E273" s="6">
        <f>'no audits'!E70</f>
        <v>2447520</v>
      </c>
      <c r="F273" s="6">
        <f>'existing comptroller'!F276</f>
        <v>27547502.370000001</v>
      </c>
      <c r="G273" s="6">
        <f>'no audits'!G70</f>
        <v>6114196</v>
      </c>
      <c r="H273" s="6">
        <f>'no audits'!H70</f>
        <v>7130713</v>
      </c>
      <c r="I273" s="6">
        <f>'no audits'!I70</f>
        <v>2592839</v>
      </c>
      <c r="J273" s="6">
        <f>'no audits'!J70</f>
        <v>267010</v>
      </c>
      <c r="K273" s="6">
        <f>'no audits'!K70</f>
        <v>345805</v>
      </c>
      <c r="L273" s="6"/>
      <c r="M273" s="6"/>
      <c r="N273" s="6">
        <f>'no audits'!N70</f>
        <v>1939201</v>
      </c>
      <c r="O273" s="6">
        <f>'no audits'!O70</f>
        <v>3396125</v>
      </c>
      <c r="P273" s="6"/>
      <c r="Q273" s="6">
        <f>'no audits'!Q69</f>
        <v>13951485</v>
      </c>
      <c r="R273" s="6">
        <f>'no audits'!R70</f>
        <v>602324</v>
      </c>
      <c r="S273" s="6"/>
      <c r="T273" s="6">
        <f>'no audits'!T70</f>
        <v>59475</v>
      </c>
      <c r="U273" s="6">
        <f>'no audits'!U70</f>
        <v>123482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</row>
    <row r="274" spans="1:54" x14ac:dyDescent="0.25">
      <c r="A274" s="13">
        <v>41487</v>
      </c>
      <c r="B274" s="6"/>
      <c r="C274" s="6"/>
      <c r="D274" s="6"/>
      <c r="E274" s="6">
        <f>'no audits'!E71</f>
        <v>2352022</v>
      </c>
      <c r="F274" s="6">
        <f>'existing comptroller'!F277</f>
        <v>28431127.629999999</v>
      </c>
      <c r="G274" s="6">
        <f>'no audits'!G71</f>
        <v>6297736</v>
      </c>
      <c r="H274" s="6">
        <f>'no audits'!H71</f>
        <v>7936764</v>
      </c>
      <c r="I274" s="6">
        <f>'no audits'!I71</f>
        <v>3004681</v>
      </c>
      <c r="J274" s="6">
        <f>'no audits'!J71</f>
        <v>274355</v>
      </c>
      <c r="K274" s="6">
        <f>'no audits'!K71</f>
        <v>59475</v>
      </c>
      <c r="L274" s="6"/>
      <c r="M274" s="6"/>
      <c r="N274" s="6">
        <f>'no audits'!N71</f>
        <v>3246497</v>
      </c>
      <c r="O274" s="6">
        <f>'no audits'!O71</f>
        <v>3734327</v>
      </c>
      <c r="P274" s="6"/>
      <c r="Q274" s="6">
        <f>'no audits'!Q70</f>
        <v>13116236</v>
      </c>
      <c r="R274" s="6">
        <f>'no audits'!R71</f>
        <v>610906</v>
      </c>
      <c r="S274" s="6"/>
      <c r="T274" s="6">
        <f>'no audits'!T71</f>
        <v>76950</v>
      </c>
      <c r="U274" s="6">
        <f>'no audits'!U71</f>
        <v>7727.35</v>
      </c>
      <c r="V274" s="6">
        <f>'no audits'!V71</f>
        <v>187800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</row>
    <row r="275" spans="1:54" x14ac:dyDescent="0.25">
      <c r="A275" s="13">
        <v>41518</v>
      </c>
      <c r="B275" s="6"/>
      <c r="C275" s="6"/>
      <c r="D275" s="6"/>
      <c r="E275" s="6">
        <f>'no audits'!E72</f>
        <v>597560</v>
      </c>
      <c r="F275" s="6">
        <f>'existing comptroller'!F278</f>
        <v>28029256.57</v>
      </c>
      <c r="G275" s="6">
        <f>'no audits'!G72</f>
        <v>5165702</v>
      </c>
      <c r="H275" s="6">
        <f>'no audits'!H72</f>
        <v>7082590</v>
      </c>
      <c r="I275" s="6">
        <f>'no audits'!I72</f>
        <v>2688985</v>
      </c>
      <c r="J275" s="6">
        <f>'no audits'!J72</f>
        <v>221683</v>
      </c>
      <c r="K275" s="6">
        <f>'no audits'!K72</f>
        <v>107137</v>
      </c>
      <c r="L275" s="6"/>
      <c r="M275" s="6"/>
      <c r="N275" s="6">
        <f>'no audits'!N72</f>
        <v>1152531</v>
      </c>
      <c r="O275" s="6">
        <f>'no audits'!O72</f>
        <v>3377153</v>
      </c>
      <c r="P275" s="6"/>
      <c r="Q275" s="6">
        <f>'no audits'!Q71</f>
        <v>14235169</v>
      </c>
      <c r="R275" s="6">
        <f>'no audits'!R72</f>
        <v>541116</v>
      </c>
      <c r="S275" s="6"/>
      <c r="T275" s="6">
        <f>'no audits'!T72</f>
        <v>68228</v>
      </c>
      <c r="U275" s="6">
        <f>'no audits'!U72</f>
        <v>33547</v>
      </c>
      <c r="V275" s="6">
        <f>'no audits'!V72</f>
        <v>26400</v>
      </c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</row>
    <row r="276" spans="1:54" x14ac:dyDescent="0.25">
      <c r="A276" s="13">
        <v>41548</v>
      </c>
      <c r="B276" s="6"/>
      <c r="C276" s="6"/>
      <c r="D276" s="6"/>
      <c r="E276" s="6">
        <f>'no audits'!E73</f>
        <v>898579</v>
      </c>
      <c r="F276" s="6">
        <f>'existing comptroller'!F279</f>
        <v>27333467.290000003</v>
      </c>
      <c r="G276" s="6">
        <f>'no audits'!G73</f>
        <v>5144287</v>
      </c>
      <c r="H276" s="6">
        <f>'no audits'!H73</f>
        <v>6577910</v>
      </c>
      <c r="I276" s="6">
        <f>'no audits'!I73</f>
        <v>3026857</v>
      </c>
      <c r="J276" s="6">
        <f>'no audits'!J73</f>
        <v>214304</v>
      </c>
      <c r="K276" s="6">
        <f>'no audits'!K73</f>
        <v>58065</v>
      </c>
      <c r="L276" s="6"/>
      <c r="M276" s="6"/>
      <c r="N276" s="6">
        <f>'no audits'!N73</f>
        <v>1290973</v>
      </c>
      <c r="O276" s="6">
        <f>'no audits'!O73</f>
        <v>3832662</v>
      </c>
      <c r="P276" s="6"/>
      <c r="Q276" s="6">
        <f>'no audits'!Q72</f>
        <v>12743132</v>
      </c>
      <c r="R276" s="6">
        <f>'no audits'!R73</f>
        <v>583124</v>
      </c>
      <c r="S276" s="6"/>
      <c r="T276" s="6">
        <f>'no audits'!T73</f>
        <v>74825</v>
      </c>
      <c r="U276" s="6">
        <f>'no audits'!U73</f>
        <v>4.3899999999999997</v>
      </c>
      <c r="V276" s="6">
        <f>'no audits'!V73</f>
        <v>18400</v>
      </c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</row>
    <row r="277" spans="1:54" x14ac:dyDescent="0.25">
      <c r="A277" s="13">
        <v>41579</v>
      </c>
      <c r="B277" s="6"/>
      <c r="C277" s="6"/>
      <c r="D277" s="6"/>
      <c r="E277" s="6">
        <f>'no audits'!E74</f>
        <v>953315</v>
      </c>
      <c r="F277" s="6">
        <f>'existing comptroller'!F280</f>
        <v>27477686</v>
      </c>
      <c r="G277" s="6">
        <f>'no audits'!G74</f>
        <v>5306958</v>
      </c>
      <c r="H277" s="6">
        <f>'no audits'!H74</f>
        <v>8437393</v>
      </c>
      <c r="I277" s="6">
        <f>'no audits'!I74</f>
        <v>3121512</v>
      </c>
      <c r="J277" s="6">
        <f>'no audits'!J74</f>
        <v>230522</v>
      </c>
      <c r="K277" s="6">
        <f>'no audits'!K74</f>
        <v>30735</v>
      </c>
      <c r="L277" s="6"/>
      <c r="M277" s="6"/>
      <c r="N277" s="6">
        <f>'no audits'!N74</f>
        <v>1630453</v>
      </c>
      <c r="O277" s="6">
        <f>'no audits'!O74</f>
        <v>3440382</v>
      </c>
      <c r="P277" s="6"/>
      <c r="Q277" s="6">
        <f>'no audits'!Q73</f>
        <v>14212467</v>
      </c>
      <c r="R277" s="6">
        <f>'no audits'!R74</f>
        <v>524394</v>
      </c>
      <c r="S277" s="6"/>
      <c r="T277" s="6">
        <f>'no audits'!T74</f>
        <v>86675</v>
      </c>
      <c r="U277" s="6"/>
      <c r="V277" s="6">
        <f>'no audits'!V74</f>
        <v>13600</v>
      </c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</row>
    <row r="278" spans="1:54" x14ac:dyDescent="0.25">
      <c r="A278" s="13">
        <v>41609</v>
      </c>
      <c r="B278" s="6"/>
      <c r="C278" s="6"/>
      <c r="D278" s="6"/>
      <c r="E278" s="6">
        <f>'no audits'!E75</f>
        <v>1225334</v>
      </c>
      <c r="F278" s="6">
        <f>'existing comptroller'!F281</f>
        <v>33169028.210000001</v>
      </c>
      <c r="G278" s="6">
        <f>'no audits'!G75</f>
        <v>5093793</v>
      </c>
      <c r="H278" s="6">
        <f>'no audits'!H75</f>
        <v>7689238</v>
      </c>
      <c r="I278" s="6">
        <f>'no audits'!I75</f>
        <v>4155024</v>
      </c>
      <c r="J278" s="6">
        <f>'no audits'!J75</f>
        <v>223814</v>
      </c>
      <c r="K278" s="6">
        <f>'no audits'!K75</f>
        <v>31505</v>
      </c>
      <c r="L278" s="6"/>
      <c r="M278" s="6"/>
      <c r="N278" s="6">
        <f>'no audits'!N75</f>
        <v>1353631</v>
      </c>
      <c r="O278" s="6">
        <f>'no audits'!O75</f>
        <v>3480765</v>
      </c>
      <c r="P278" s="6"/>
      <c r="Q278" s="6">
        <f>'no audits'!Q74</f>
        <v>10877580</v>
      </c>
      <c r="R278" s="6">
        <f>'no audits'!R75</f>
        <v>376123</v>
      </c>
      <c r="S278" s="6"/>
      <c r="T278" s="6">
        <f>'no audits'!T75</f>
        <v>99164</v>
      </c>
      <c r="U278" s="6"/>
      <c r="V278" s="6">
        <f>'no audits'!V75</f>
        <v>17400</v>
      </c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</row>
    <row r="279" spans="1:54" x14ac:dyDescent="0.25">
      <c r="A279" s="13">
        <v>41640</v>
      </c>
      <c r="B279" s="6"/>
      <c r="C279" s="6"/>
      <c r="D279" s="6"/>
      <c r="E279" s="6">
        <f>'no audits'!E76</f>
        <v>547381</v>
      </c>
      <c r="F279" s="6">
        <f>'existing comptroller'!F282</f>
        <v>22452171.150000002</v>
      </c>
      <c r="G279" s="6">
        <f>'no audits'!G76</f>
        <v>4619552</v>
      </c>
      <c r="H279" s="6">
        <f>'no audits'!H76</f>
        <v>7532954</v>
      </c>
      <c r="I279" s="6">
        <f>'no audits'!I76</f>
        <v>1904287</v>
      </c>
      <c r="J279" s="6">
        <f>'no audits'!J76</f>
        <v>179432</v>
      </c>
      <c r="K279" s="6">
        <f>'no audits'!K76</f>
        <v>17690</v>
      </c>
      <c r="L279" s="6"/>
      <c r="M279" s="6"/>
      <c r="N279" s="6">
        <f>'no audits'!N76</f>
        <v>2905621</v>
      </c>
      <c r="O279" s="6">
        <f>'no audits'!O76</f>
        <v>3137951</v>
      </c>
      <c r="P279" s="6"/>
      <c r="Q279" s="6">
        <f>'no audits'!Q75</f>
        <v>7757785</v>
      </c>
      <c r="R279" s="6">
        <f>'no audits'!R76</f>
        <v>622959</v>
      </c>
      <c r="S279" s="6"/>
      <c r="T279" s="6">
        <f>'no audits'!T76</f>
        <v>75225</v>
      </c>
      <c r="U279" s="6"/>
      <c r="V279" s="6">
        <f>'no audits'!V76</f>
        <v>16400</v>
      </c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</row>
    <row r="280" spans="1:54" x14ac:dyDescent="0.25">
      <c r="A280" s="13">
        <v>41671</v>
      </c>
      <c r="B280" s="6"/>
      <c r="C280" s="6"/>
      <c r="D280" s="6"/>
      <c r="E280" s="6">
        <f>'no audits'!E77</f>
        <v>589228</v>
      </c>
      <c r="F280" s="6">
        <f>'existing comptroller'!F283</f>
        <v>22859874.009999998</v>
      </c>
      <c r="G280" s="6">
        <f>'no audits'!G77</f>
        <v>5047180</v>
      </c>
      <c r="H280" s="6">
        <f>'no audits'!H77</f>
        <v>7073774</v>
      </c>
      <c r="I280" s="6">
        <f>'no audits'!I77</f>
        <v>2321537</v>
      </c>
      <c r="J280" s="6">
        <f>'no audits'!J77</f>
        <v>212359</v>
      </c>
      <c r="K280" s="6">
        <f>'no audits'!K77</f>
        <v>31995</v>
      </c>
      <c r="L280" s="6"/>
      <c r="M280" s="6"/>
      <c r="N280" s="6">
        <f>'no audits'!N77</f>
        <v>1982295</v>
      </c>
      <c r="O280" s="6">
        <f>'no audits'!O77</f>
        <v>3244289</v>
      </c>
      <c r="P280" s="6"/>
      <c r="Q280" s="6">
        <f>'no audits'!Q76</f>
        <v>10060049</v>
      </c>
      <c r="R280" s="6">
        <f>'no audits'!R77</f>
        <v>821266</v>
      </c>
      <c r="S280" s="6"/>
      <c r="T280" s="6">
        <f>'no audits'!T77</f>
        <v>90205</v>
      </c>
      <c r="U280" s="6"/>
      <c r="V280" s="6">
        <f>'no audits'!V77</f>
        <v>5700</v>
      </c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</row>
    <row r="281" spans="1:54" x14ac:dyDescent="0.25">
      <c r="A281" s="13">
        <v>41699</v>
      </c>
      <c r="B281" s="6"/>
      <c r="C281" s="6"/>
      <c r="D281" s="6"/>
      <c r="E281" s="6">
        <f>'no audits'!E78</f>
        <v>357692</v>
      </c>
      <c r="F281" s="6">
        <f>'existing comptroller'!F284</f>
        <v>27363026.210000001</v>
      </c>
      <c r="G281" s="6">
        <f>'no audits'!G78</f>
        <v>6659496</v>
      </c>
      <c r="H281" s="6">
        <f>'no audits'!H78</f>
        <v>7429519</v>
      </c>
      <c r="I281" s="6">
        <f>'no audits'!I78</f>
        <v>1910316</v>
      </c>
      <c r="J281" s="6">
        <f>'no audits'!J78</f>
        <v>274667</v>
      </c>
      <c r="K281" s="6">
        <f>'no audits'!K78</f>
        <v>51377</v>
      </c>
      <c r="L281" s="6"/>
      <c r="M281" s="6"/>
      <c r="N281" s="6">
        <f>'no audits'!N78</f>
        <v>3300905</v>
      </c>
      <c r="O281" s="6">
        <f>'no audits'!O78</f>
        <v>3684004</v>
      </c>
      <c r="P281" s="6"/>
      <c r="Q281" s="6">
        <f>'no audits'!Q77</f>
        <v>12397726</v>
      </c>
      <c r="R281" s="6">
        <f>'no audits'!R78</f>
        <v>512918</v>
      </c>
      <c r="S281" s="6"/>
      <c r="T281" s="6">
        <f>'no audits'!T78</f>
        <v>87400</v>
      </c>
      <c r="U281" s="6"/>
      <c r="V281" s="6">
        <f>'no audits'!V78</f>
        <v>4200</v>
      </c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</row>
    <row r="282" spans="1:54" x14ac:dyDescent="0.25">
      <c r="A282" s="13">
        <v>41730</v>
      </c>
      <c r="B282" s="6"/>
      <c r="C282" s="6"/>
      <c r="D282" s="6"/>
      <c r="E282" s="6">
        <f>'no audits'!E79</f>
        <v>478306</v>
      </c>
      <c r="F282" s="6">
        <f>'existing comptroller'!F285</f>
        <v>27606708.139999997</v>
      </c>
      <c r="G282" s="6">
        <f>'no audits'!G79</f>
        <v>6383644</v>
      </c>
      <c r="H282" s="6">
        <f>'no audits'!H79</f>
        <v>6959034</v>
      </c>
      <c r="I282" s="6">
        <f>'no audits'!I79</f>
        <v>3515158</v>
      </c>
      <c r="J282" s="6">
        <f>'no audits'!J79</f>
        <v>259694</v>
      </c>
      <c r="K282" s="6">
        <f>'no audits'!K79</f>
        <v>19370</v>
      </c>
      <c r="L282" s="6"/>
      <c r="M282" s="6"/>
      <c r="N282" s="6">
        <f>'no audits'!N79</f>
        <v>2809164</v>
      </c>
      <c r="O282" s="6">
        <f>'no audits'!O79</f>
        <v>3634990</v>
      </c>
      <c r="P282" s="6"/>
      <c r="Q282" s="6">
        <f>'no audits'!Q78</f>
        <v>8584051</v>
      </c>
      <c r="R282" s="6">
        <f>'no audits'!R79</f>
        <v>580083</v>
      </c>
      <c r="S282" s="6"/>
      <c r="T282" s="6">
        <f>'no audits'!T79</f>
        <v>77575</v>
      </c>
      <c r="U282" s="6"/>
      <c r="V282" s="6">
        <f>'no audits'!V79</f>
        <v>3700</v>
      </c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</row>
    <row r="283" spans="1:54" x14ac:dyDescent="0.25">
      <c r="A283" s="13">
        <v>41760</v>
      </c>
      <c r="B283" s="6"/>
      <c r="C283" s="6"/>
      <c r="D283" s="6"/>
      <c r="E283" s="6">
        <f>'no audits'!E80</f>
        <v>425643</v>
      </c>
      <c r="F283" s="6">
        <f>'existing comptroller'!F286</f>
        <v>29775106.310000002</v>
      </c>
      <c r="G283" s="6">
        <f>'no audits'!G80</f>
        <v>7097644</v>
      </c>
      <c r="H283" s="6">
        <f>'no audits'!H80</f>
        <v>7824544</v>
      </c>
      <c r="I283" s="6">
        <f>'no audits'!I80</f>
        <v>3222021</v>
      </c>
      <c r="J283" s="6">
        <f>'no audits'!J80</f>
        <v>308230</v>
      </c>
      <c r="K283" s="6">
        <f>'no audits'!K80</f>
        <v>1114810</v>
      </c>
      <c r="L283" s="6"/>
      <c r="M283" s="6"/>
      <c r="N283" s="6">
        <f>'no audits'!N80</f>
        <v>2361183</v>
      </c>
      <c r="O283" s="6">
        <f>'no audits'!O80</f>
        <v>3707829</v>
      </c>
      <c r="P283" s="6"/>
      <c r="Q283" s="6">
        <f>'no audits'!Q79</f>
        <v>13354811</v>
      </c>
      <c r="R283" s="6">
        <f>'no audits'!R80</f>
        <v>555039</v>
      </c>
      <c r="S283" s="6"/>
      <c r="T283" s="6">
        <f>'no audits'!T80</f>
        <v>67835</v>
      </c>
      <c r="U283" s="6"/>
      <c r="V283" s="6">
        <f>'no audits'!V80</f>
        <v>36000</v>
      </c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</row>
    <row r="284" spans="1:54" x14ac:dyDescent="0.25">
      <c r="A284" s="13">
        <v>41791</v>
      </c>
      <c r="B284" s="6"/>
      <c r="C284" s="6"/>
      <c r="D284" s="6"/>
      <c r="E284" s="6">
        <f>'no audits'!E81</f>
        <v>554475</v>
      </c>
      <c r="F284" s="6">
        <f>'existing comptroller'!F287</f>
        <v>30069627.419999998</v>
      </c>
      <c r="G284" s="6">
        <f>'no audits'!G81</f>
        <v>6524883</v>
      </c>
      <c r="H284" s="6">
        <f>'no audits'!H81</f>
        <v>7472407</v>
      </c>
      <c r="I284" s="6">
        <f>'no audits'!I81</f>
        <v>3835335</v>
      </c>
      <c r="J284" s="6">
        <f>'no audits'!J81</f>
        <v>263220</v>
      </c>
      <c r="K284" s="6">
        <f>'no audits'!K81</f>
        <v>2066340</v>
      </c>
      <c r="L284" s="6"/>
      <c r="M284" s="6"/>
      <c r="N284" s="6">
        <f>'no audits'!N81</f>
        <v>2055072</v>
      </c>
      <c r="O284" s="6">
        <f>'no audits'!O81</f>
        <v>3706472</v>
      </c>
      <c r="P284" s="6"/>
      <c r="Q284" s="6">
        <f>'no audits'!Q80</f>
        <v>11660093</v>
      </c>
      <c r="R284" s="6">
        <f>'no audits'!R81</f>
        <v>499055</v>
      </c>
      <c r="S284" s="6"/>
      <c r="T284" s="6">
        <f>'no audits'!T81</f>
        <v>55450</v>
      </c>
      <c r="U284" s="6"/>
      <c r="V284" s="6">
        <f>'no audits'!V81</f>
        <v>300500</v>
      </c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</row>
    <row r="285" spans="1:54" x14ac:dyDescent="0.25">
      <c r="A285" s="13">
        <v>41821</v>
      </c>
      <c r="B285" s="6"/>
      <c r="C285" s="6"/>
      <c r="D285" s="6"/>
      <c r="E285" s="6">
        <f>'no audits'!E82</f>
        <v>360277</v>
      </c>
      <c r="F285" s="6">
        <f>'existing comptroller'!F288</f>
        <v>28240773</v>
      </c>
      <c r="G285" s="6">
        <f>'no audits'!G82</f>
        <v>6767024</v>
      </c>
      <c r="H285" s="6">
        <f>'no audits'!H82</f>
        <v>7410255</v>
      </c>
      <c r="I285" s="6">
        <f>'no audits'!I82</f>
        <v>2720100</v>
      </c>
      <c r="J285" s="6">
        <f>'no audits'!J82</f>
        <v>280699</v>
      </c>
      <c r="K285" s="6">
        <f>'no audits'!K82</f>
        <v>186605</v>
      </c>
      <c r="L285" s="6"/>
      <c r="M285" s="6"/>
      <c r="N285" s="6">
        <f>'no audits'!N82</f>
        <v>3065495</v>
      </c>
      <c r="O285" s="6">
        <f>'no audits'!O82</f>
        <v>3936684</v>
      </c>
      <c r="P285" s="6"/>
      <c r="Q285" s="6">
        <f>'no audits'!Q81</f>
        <v>11183971</v>
      </c>
      <c r="R285" s="6">
        <f>'no audits'!R82</f>
        <v>587256</v>
      </c>
      <c r="S285" s="6"/>
      <c r="T285" s="6">
        <f>'no audits'!T82</f>
        <v>54894</v>
      </c>
      <c r="U285" s="6"/>
      <c r="V285" s="6">
        <f>'no audits'!V82</f>
        <v>118600</v>
      </c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</row>
    <row r="286" spans="1:54" x14ac:dyDescent="0.25">
      <c r="A286" s="13">
        <v>41852</v>
      </c>
      <c r="B286" s="6"/>
      <c r="C286" s="6"/>
      <c r="D286" s="6"/>
      <c r="E286" s="6">
        <f>'no audits'!E83</f>
        <v>1130173</v>
      </c>
      <c r="F286" s="6">
        <f>'existing comptroller'!F289</f>
        <v>29078637.809999999</v>
      </c>
      <c r="G286" s="6">
        <f>'no audits'!G83</f>
        <v>6854658</v>
      </c>
      <c r="H286" s="6">
        <f>'no audits'!H83</f>
        <v>7434122</v>
      </c>
      <c r="I286" s="6">
        <f>'no audits'!I83</f>
        <v>2963684</v>
      </c>
      <c r="J286" s="6">
        <f>'no audits'!J83</f>
        <v>306515</v>
      </c>
      <c r="K286" s="6">
        <f>'no audits'!K83</f>
        <v>118982</v>
      </c>
      <c r="L286" s="6"/>
      <c r="M286" s="6"/>
      <c r="N286" s="6">
        <f>'no audits'!N83</f>
        <v>2533271</v>
      </c>
      <c r="O286" s="6">
        <f>'no audits'!O83</f>
        <v>3801212</v>
      </c>
      <c r="P286" s="6"/>
      <c r="Q286" s="6">
        <f>'no audits'!Q82</f>
        <v>14694822</v>
      </c>
      <c r="R286" s="6">
        <f>'no audits'!R83</f>
        <v>596907</v>
      </c>
      <c r="S286" s="6"/>
      <c r="T286" s="6">
        <f>'no audits'!T83</f>
        <v>67925</v>
      </c>
      <c r="U286" s="6"/>
      <c r="V286" s="6">
        <f>'no audits'!V83</f>
        <v>0</v>
      </c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</row>
    <row r="287" spans="1:54" x14ac:dyDescent="0.25">
      <c r="A287" s="13">
        <v>41883</v>
      </c>
      <c r="B287" s="6"/>
      <c r="C287" s="6"/>
      <c r="D287" s="6"/>
      <c r="E287" s="6">
        <f>'no audits'!E84</f>
        <v>1154840</v>
      </c>
      <c r="F287" s="6">
        <f>'existing comptroller'!F290</f>
        <v>30145865.18</v>
      </c>
      <c r="G287" s="6">
        <f>'no audits'!G84</f>
        <v>6909823</v>
      </c>
      <c r="H287" s="6">
        <f>'no audits'!H84</f>
        <v>7352186</v>
      </c>
      <c r="I287" s="6">
        <f>'no audits'!I84</f>
        <v>2846496</v>
      </c>
      <c r="J287" s="6">
        <f>'no audits'!J84</f>
        <v>264264</v>
      </c>
      <c r="K287" s="6">
        <f>'no audits'!K84</f>
        <v>81101</v>
      </c>
      <c r="L287" s="6"/>
      <c r="M287" s="6"/>
      <c r="N287" s="6">
        <f>'no audits'!N84</f>
        <v>1728037</v>
      </c>
      <c r="O287" s="6">
        <f>'no audits'!O84</f>
        <v>3592592</v>
      </c>
      <c r="P287" s="6"/>
      <c r="Q287" s="6">
        <f>'no audits'!Q83</f>
        <v>10838532</v>
      </c>
      <c r="R287" s="6">
        <f>'no audits'!R84</f>
        <v>540648</v>
      </c>
      <c r="S287" s="6"/>
      <c r="T287" s="6">
        <f>'no audits'!T84</f>
        <v>61708</v>
      </c>
      <c r="U287" s="6"/>
      <c r="V287" s="6">
        <f>'no audits'!V84</f>
        <v>0</v>
      </c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</row>
    <row r="288" spans="1:54" x14ac:dyDescent="0.25">
      <c r="A288" s="13">
        <v>41913</v>
      </c>
      <c r="B288" s="6"/>
      <c r="C288" s="6"/>
      <c r="D288" s="6"/>
      <c r="E288" s="6">
        <f>'no audits'!E85</f>
        <v>1529875.02</v>
      </c>
      <c r="F288" s="6">
        <f>'existing comptroller'!F291</f>
        <v>28859652.990000002</v>
      </c>
      <c r="G288" s="6">
        <f>'no audits'!G85</f>
        <v>6132938.9900000012</v>
      </c>
      <c r="H288" s="6">
        <f>'no audits'!H85</f>
        <v>7573907.4100000001</v>
      </c>
      <c r="I288" s="6">
        <f>'no audits'!I85</f>
        <v>3040099.79</v>
      </c>
      <c r="J288" s="6">
        <f>'no audits'!J85</f>
        <v>239788.39</v>
      </c>
      <c r="K288" s="6">
        <f>'no audits'!K85</f>
        <v>104735.06</v>
      </c>
      <c r="L288" s="6"/>
      <c r="M288" s="6"/>
      <c r="N288" s="6">
        <f>'no audits'!N85</f>
        <v>1525926.72</v>
      </c>
      <c r="O288" s="6">
        <f>'no audits'!O85</f>
        <v>3673612.48</v>
      </c>
      <c r="P288" s="6"/>
      <c r="Q288" s="6">
        <f>'no audits'!Q84</f>
        <v>11971074</v>
      </c>
      <c r="R288" s="6">
        <f>'no audits'!R85</f>
        <v>536986.38</v>
      </c>
      <c r="S288" s="6"/>
      <c r="T288" s="6">
        <f>'no audits'!T85</f>
        <v>63725</v>
      </c>
      <c r="U288" s="6"/>
      <c r="V288" s="6">
        <f>'no audits'!V85</f>
        <v>9600</v>
      </c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</row>
    <row r="289" spans="1:57" x14ac:dyDescent="0.25">
      <c r="A289" s="13">
        <v>41944</v>
      </c>
      <c r="B289" s="6"/>
      <c r="C289" s="6"/>
      <c r="D289" s="6"/>
      <c r="E289" s="6">
        <f>'no audits'!E86</f>
        <v>1215175.6099999999</v>
      </c>
      <c r="F289" s="6">
        <f>'existing comptroller'!F292</f>
        <v>28628423.140000001</v>
      </c>
      <c r="G289" s="6">
        <f>'no audits'!G86</f>
        <v>6529622.5500000007</v>
      </c>
      <c r="H289" s="6">
        <f>'no audits'!H86</f>
        <v>6534678.0199999996</v>
      </c>
      <c r="I289" s="6">
        <f>'no audits'!I86</f>
        <v>2966446.46</v>
      </c>
      <c r="J289" s="6">
        <f>'no audits'!J86</f>
        <v>250471.24</v>
      </c>
      <c r="K289" s="6">
        <f>'no audits'!K86</f>
        <v>48945</v>
      </c>
      <c r="L289" s="6"/>
      <c r="M289" s="6"/>
      <c r="N289" s="6">
        <f>'no audits'!N86</f>
        <v>1307890.9300000002</v>
      </c>
      <c r="O289" s="6">
        <f>'no audits'!O86</f>
        <v>3398529.62</v>
      </c>
      <c r="P289" s="6"/>
      <c r="Q289" s="6">
        <f>'no audits'!Q85</f>
        <v>9849893.0200000014</v>
      </c>
      <c r="R289" s="6">
        <f>'no audits'!R86</f>
        <v>473677.24000000005</v>
      </c>
      <c r="S289" s="6"/>
      <c r="T289" s="6">
        <f>'no audits'!T86</f>
        <v>70430</v>
      </c>
      <c r="U289" s="6"/>
      <c r="V289" s="6">
        <f>'no audits'!V86</f>
        <v>0</v>
      </c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</row>
    <row r="290" spans="1:57" x14ac:dyDescent="0.25">
      <c r="A290" s="13">
        <v>41974</v>
      </c>
      <c r="B290" s="6"/>
      <c r="C290" s="6"/>
      <c r="D290" s="6"/>
      <c r="E290" s="6">
        <f>'no audits'!E87</f>
        <v>1740173.2999999998</v>
      </c>
      <c r="F290" s="6">
        <f>'existing comptroller'!F293</f>
        <v>34437875.060000002</v>
      </c>
      <c r="G290" s="6">
        <f>'no audits'!G87</f>
        <v>6469661.4299999997</v>
      </c>
      <c r="H290" s="6">
        <f>'no audits'!H87</f>
        <v>8016951.5099999998</v>
      </c>
      <c r="I290" s="6">
        <f>'no audits'!I87</f>
        <v>4147079.7699999996</v>
      </c>
      <c r="J290" s="6">
        <f>'no audits'!J87</f>
        <v>258723.18</v>
      </c>
      <c r="K290" s="6">
        <f>'no audits'!K87</f>
        <v>43260</v>
      </c>
      <c r="L290" s="6"/>
      <c r="M290" s="6">
        <f>'no audits'!M86</f>
        <v>682138</v>
      </c>
      <c r="N290" s="6">
        <f>'no audits'!N87</f>
        <v>1855419.7100000002</v>
      </c>
      <c r="O290" s="6">
        <f>'no audits'!O87</f>
        <v>3879140.36</v>
      </c>
      <c r="P290" s="6"/>
      <c r="Q290" s="6">
        <f>'no audits'!Q86</f>
        <v>10773093</v>
      </c>
      <c r="R290" s="6">
        <f>'no audits'!R87</f>
        <v>506182.05</v>
      </c>
      <c r="S290" s="6"/>
      <c r="T290" s="6">
        <f>'no audits'!T87</f>
        <v>95242.5</v>
      </c>
      <c r="U290" s="6"/>
      <c r="V290" s="6">
        <f>'no audits'!V87</f>
        <v>12200</v>
      </c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</row>
    <row r="291" spans="1:57" x14ac:dyDescent="0.25">
      <c r="A291" s="13">
        <v>42005</v>
      </c>
      <c r="B291" s="6"/>
      <c r="C291" s="6"/>
      <c r="D291" s="6"/>
      <c r="E291" s="6">
        <f>'no audits'!E88</f>
        <v>1124427.3999999999</v>
      </c>
      <c r="F291" s="6">
        <f>'existing comptroller'!F294</f>
        <v>23660620.289999999</v>
      </c>
      <c r="G291" s="6">
        <f>'no audits'!G88</f>
        <v>5542666.7100000009</v>
      </c>
      <c r="H291" s="6">
        <f>'no audits'!H88</f>
        <v>5693923.6500000004</v>
      </c>
      <c r="I291" s="6">
        <f>'no audits'!I88</f>
        <v>1974522.8299999998</v>
      </c>
      <c r="J291" s="6">
        <f>'no audits'!J88</f>
        <v>202987.69</v>
      </c>
      <c r="K291" s="6">
        <f>'no audits'!K88</f>
        <v>3920</v>
      </c>
      <c r="L291" s="6"/>
      <c r="M291" s="6">
        <f>'no audits'!M87</f>
        <v>700759</v>
      </c>
      <c r="N291" s="6">
        <f>'no audits'!N88</f>
        <v>2921251.62</v>
      </c>
      <c r="O291" s="6">
        <f>'no audits'!O88</f>
        <v>3319065.24</v>
      </c>
      <c r="P291" s="6"/>
      <c r="Q291" s="6">
        <f>'no audits'!Q87</f>
        <v>8520274</v>
      </c>
      <c r="R291" s="6">
        <f>'no audits'!R88</f>
        <v>358494.51</v>
      </c>
      <c r="S291" s="6"/>
      <c r="T291" s="6">
        <f>'no audits'!T88</f>
        <v>66155</v>
      </c>
      <c r="U291" s="6"/>
      <c r="V291" s="6">
        <f>'no audits'!V88</f>
        <v>14800</v>
      </c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7" x14ac:dyDescent="0.25">
      <c r="A292" s="13">
        <v>42036</v>
      </c>
      <c r="B292" s="6"/>
      <c r="C292" s="6"/>
      <c r="D292" s="6"/>
      <c r="E292" s="6">
        <f>'no audits'!E89</f>
        <v>949644.12</v>
      </c>
      <c r="F292" s="6">
        <f>'existing comptroller'!F295</f>
        <v>23554200.48</v>
      </c>
      <c r="G292" s="6">
        <f>'no audits'!G89</f>
        <v>6510145.3299999991</v>
      </c>
      <c r="H292" s="6">
        <f>'no audits'!H89</f>
        <v>9184356.5499999989</v>
      </c>
      <c r="I292" s="6">
        <f>'no audits'!I89</f>
        <v>2478124.5399999996</v>
      </c>
      <c r="J292" s="6">
        <f>'no audits'!J89</f>
        <v>213577.24</v>
      </c>
      <c r="K292" s="6">
        <f>'no audits'!K89</f>
        <v>30800</v>
      </c>
      <c r="L292" s="6"/>
      <c r="M292" s="6">
        <f>'no audits'!M88</f>
        <v>676850</v>
      </c>
      <c r="N292" s="6">
        <f>'no audits'!N89</f>
        <v>2675664.5</v>
      </c>
      <c r="O292" s="6">
        <f>'no audits'!O89</f>
        <v>3578125.6300000004</v>
      </c>
      <c r="P292" s="6"/>
      <c r="Q292" s="6">
        <f>'no audits'!Q88</f>
        <v>11290787</v>
      </c>
      <c r="R292" s="6">
        <f>'no audits'!R89</f>
        <v>603667.59000000008</v>
      </c>
      <c r="S292" s="6"/>
      <c r="T292" s="6">
        <f>'no audits'!T89</f>
        <v>84327.75</v>
      </c>
      <c r="U292" s="6"/>
      <c r="V292" s="6">
        <f>'no audits'!V89</f>
        <v>13400</v>
      </c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7" x14ac:dyDescent="0.25">
      <c r="A293" s="13">
        <v>42064</v>
      </c>
      <c r="B293" s="6"/>
      <c r="C293" s="6"/>
      <c r="D293" s="6"/>
      <c r="E293" s="6">
        <f>'no audits'!E90</f>
        <v>644465.66</v>
      </c>
      <c r="F293" s="6">
        <f>'existing comptroller'!F296</f>
        <v>28153259.559999999</v>
      </c>
      <c r="G293" s="6">
        <f>'no audits'!G90</f>
        <v>7057289.2800000003</v>
      </c>
      <c r="H293" s="6">
        <f>'no audits'!H90</f>
        <v>8218966.4299999997</v>
      </c>
      <c r="I293" s="6">
        <f>'no audits'!I90</f>
        <v>2850735.92</v>
      </c>
      <c r="J293" s="6">
        <f>'no audits'!J90</f>
        <v>297294.39999999997</v>
      </c>
      <c r="K293" s="6">
        <f>'no audits'!K90</f>
        <v>21700</v>
      </c>
      <c r="L293" s="6"/>
      <c r="M293" s="6">
        <f>'no audits'!M89</f>
        <v>620741</v>
      </c>
      <c r="N293" s="6">
        <f>'no audits'!N90</f>
        <v>3704223.57</v>
      </c>
      <c r="O293" s="6">
        <f>'no audits'!O90</f>
        <v>3894579.1900000004</v>
      </c>
      <c r="P293" s="6"/>
      <c r="Q293" s="6">
        <f>'no audits'!Q89</f>
        <v>13336350</v>
      </c>
      <c r="R293" s="6">
        <f>'no audits'!R90</f>
        <v>538177.64999999991</v>
      </c>
      <c r="S293" s="6"/>
      <c r="T293" s="6">
        <f>'no audits'!T90</f>
        <v>84327.5</v>
      </c>
      <c r="U293" s="6"/>
      <c r="V293" s="6">
        <f>'no audits'!V90</f>
        <v>6700</v>
      </c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7" x14ac:dyDescent="0.25">
      <c r="A294" s="13">
        <v>42095</v>
      </c>
      <c r="B294" s="6"/>
      <c r="C294" s="6"/>
      <c r="D294" s="6"/>
      <c r="E294" s="6">
        <f>'no audits'!E91</f>
        <v>1254018.51</v>
      </c>
      <c r="F294" s="6">
        <f>'existing comptroller'!F297</f>
        <v>27798957.960000001</v>
      </c>
      <c r="G294" s="6">
        <f>'no audits'!G91</f>
        <v>6648561.8000000007</v>
      </c>
      <c r="H294" s="6">
        <f>'no audits'!H91</f>
        <v>7346478.1799999997</v>
      </c>
      <c r="I294" s="6">
        <f>'no audits'!I91</f>
        <v>2913332.68</v>
      </c>
      <c r="J294" s="6">
        <f>'no audits'!J91</f>
        <v>256360.72</v>
      </c>
      <c r="K294" s="6">
        <f>'no audits'!K91</f>
        <v>93615</v>
      </c>
      <c r="L294" s="6"/>
      <c r="M294" s="6">
        <f>'no audits'!M90</f>
        <v>760175</v>
      </c>
      <c r="N294" s="6">
        <f>'no audits'!N91</f>
        <v>3036333.63</v>
      </c>
      <c r="O294" s="6">
        <f>'no audits'!O91</f>
        <v>3745770.32</v>
      </c>
      <c r="P294" s="6"/>
      <c r="Q294" s="6">
        <f>'no audits'!Q90</f>
        <v>10549279</v>
      </c>
      <c r="R294" s="6">
        <f>'no audits'!R91</f>
        <v>567703</v>
      </c>
      <c r="S294" s="6"/>
      <c r="T294" s="6">
        <f>'no audits'!T91</f>
        <v>69566</v>
      </c>
      <c r="U294" s="6"/>
      <c r="V294" s="6">
        <f>'no audits'!V91</f>
        <v>5600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7" x14ac:dyDescent="0.25">
      <c r="A295" s="13">
        <v>42125</v>
      </c>
      <c r="B295" s="6"/>
      <c r="C295" s="6"/>
      <c r="D295" s="6"/>
      <c r="E295" s="6">
        <f>'no audits'!E92</f>
        <v>779747.7</v>
      </c>
      <c r="F295" s="6">
        <f>'existing comptroller'!F298</f>
        <v>29768756.100000001</v>
      </c>
      <c r="G295" s="6">
        <f>'no audits'!G92</f>
        <v>7293530.5</v>
      </c>
      <c r="H295" s="6">
        <f>'no audits'!H92</f>
        <v>7396291.7299999995</v>
      </c>
      <c r="I295" s="6">
        <f>'no audits'!I92</f>
        <v>3147715.71</v>
      </c>
      <c r="J295" s="6">
        <f>'no audits'!J92</f>
        <v>302998.93</v>
      </c>
      <c r="K295" s="6">
        <f>'no audits'!K92</f>
        <v>1095120</v>
      </c>
      <c r="L295" s="6"/>
      <c r="M295" s="6">
        <f>'no audits'!M91</f>
        <v>762906</v>
      </c>
      <c r="N295" s="6">
        <f>'no audits'!N92</f>
        <v>2877151.95</v>
      </c>
      <c r="O295" s="6">
        <f>'no audits'!O92</f>
        <v>3731721.64</v>
      </c>
      <c r="P295" s="6"/>
      <c r="Q295" s="6">
        <f>'no audits'!Q91</f>
        <v>10578359.220000001</v>
      </c>
      <c r="R295" s="6">
        <f>'no audits'!R92</f>
        <v>573619.64</v>
      </c>
      <c r="S295" s="6"/>
      <c r="T295" s="6">
        <f>'no audits'!T92</f>
        <v>67607.5</v>
      </c>
      <c r="U295" s="6"/>
      <c r="V295" s="6">
        <f>'no audits'!V92</f>
        <v>10400</v>
      </c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7" x14ac:dyDescent="0.25">
      <c r="A296" s="13">
        <v>42156</v>
      </c>
      <c r="B296" s="6"/>
      <c r="C296" s="6"/>
      <c r="D296" s="6"/>
      <c r="E296" s="6">
        <f>'no audits'!E93</f>
        <v>761682.64</v>
      </c>
      <c r="F296" s="6">
        <f>'existing comptroller'!F299</f>
        <v>31635672.069999997</v>
      </c>
      <c r="G296" s="6">
        <f>'no audits'!G93</f>
        <v>6904765.4500000002</v>
      </c>
      <c r="H296" s="6">
        <f>'no audits'!H93</f>
        <v>8113937.459999999</v>
      </c>
      <c r="I296" s="6">
        <f>'no audits'!I93</f>
        <v>3984890.24</v>
      </c>
      <c r="J296" s="6">
        <f>'no audits'!J93</f>
        <v>355640.15</v>
      </c>
      <c r="K296" s="6">
        <f>'no audits'!K93</f>
        <v>1438315</v>
      </c>
      <c r="L296" s="6"/>
      <c r="M296" s="6">
        <f>'no audits'!M92</f>
        <v>769403</v>
      </c>
      <c r="N296" s="6">
        <f>'no audits'!N93</f>
        <v>2353503.86</v>
      </c>
      <c r="O296" s="6">
        <f>'no audits'!O93</f>
        <v>3945119.39</v>
      </c>
      <c r="P296" s="6"/>
      <c r="Q296" s="6">
        <f>'no audits'!Q92</f>
        <v>13189308.02</v>
      </c>
      <c r="R296" s="6">
        <f>'no audits'!R93</f>
        <v>603776.54</v>
      </c>
      <c r="S296" s="6"/>
      <c r="T296" s="6">
        <f>'no audits'!T93</f>
        <v>59638.5</v>
      </c>
      <c r="U296" s="6"/>
      <c r="V296" s="6">
        <f>'no audits'!V93</f>
        <v>404800</v>
      </c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7" x14ac:dyDescent="0.25">
      <c r="A297" s="13">
        <v>42186</v>
      </c>
      <c r="B297" s="6"/>
      <c r="C297" s="6"/>
      <c r="D297" s="6"/>
      <c r="E297" s="6">
        <f>'no audits'!E94</f>
        <v>2362425</v>
      </c>
      <c r="F297" s="6">
        <f>'existing comptroller'!F300</f>
        <v>29923428.439999998</v>
      </c>
      <c r="G297" s="6">
        <f>'no audits'!G94</f>
        <v>7366568.4100000001</v>
      </c>
      <c r="H297" s="6">
        <f>'no audits'!H94</f>
        <v>7772852.6299999999</v>
      </c>
      <c r="I297" s="6">
        <f>'no audits'!I94</f>
        <v>2775724.32</v>
      </c>
      <c r="J297" s="6">
        <f>'no audits'!J94</f>
        <v>402277.57</v>
      </c>
      <c r="K297" s="6">
        <f>'no audits'!K94</f>
        <v>530150</v>
      </c>
      <c r="L297" s="6"/>
      <c r="M297" s="6">
        <f>'no audits'!M93</f>
        <v>707386</v>
      </c>
      <c r="N297" s="6">
        <f>'no audits'!N94</f>
        <v>3650950.5</v>
      </c>
      <c r="O297" s="6">
        <f>'no audits'!O94</f>
        <v>4271040.2699999996</v>
      </c>
      <c r="P297" s="6"/>
      <c r="Q297" s="6">
        <f>'no audits'!Q93</f>
        <v>12520043.119999999</v>
      </c>
      <c r="R297" s="6">
        <f>'no audits'!R94</f>
        <v>644830.97</v>
      </c>
      <c r="S297" s="6"/>
      <c r="T297" s="6">
        <f>'no audits'!T94</f>
        <v>57749.81</v>
      </c>
      <c r="U297" s="6"/>
      <c r="V297" s="6">
        <f>'no audits'!V94</f>
        <v>220400</v>
      </c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7" x14ac:dyDescent="0.25">
      <c r="A298" s="13">
        <v>42217</v>
      </c>
      <c r="B298" s="6"/>
      <c r="C298" s="6"/>
      <c r="D298" s="6"/>
      <c r="E298" s="6">
        <f>'no audits'!E95</f>
        <v>2093230</v>
      </c>
      <c r="F298" s="6">
        <f>'existing comptroller'!F301</f>
        <v>30204767.940000001</v>
      </c>
      <c r="G298" s="6">
        <f>'no audits'!G95</f>
        <v>7312138</v>
      </c>
      <c r="H298" s="6">
        <f>'no audits'!H95</f>
        <v>7199220</v>
      </c>
      <c r="I298" s="6">
        <f>'no audits'!I95</f>
        <v>2937232.99</v>
      </c>
      <c r="J298" s="6">
        <f>'no audits'!J95</f>
        <v>400098</v>
      </c>
      <c r="K298" s="6">
        <f>'no audits'!K95</f>
        <v>75750</v>
      </c>
      <c r="L298" s="6"/>
      <c r="M298" s="6">
        <f>'no audits'!M94</f>
        <v>770133</v>
      </c>
      <c r="N298" s="6">
        <f>'no audits'!N95</f>
        <v>2729905</v>
      </c>
      <c r="O298" s="6">
        <f>'no audits'!O95</f>
        <v>4015481</v>
      </c>
      <c r="P298" s="6"/>
      <c r="Q298" s="6">
        <f>'no audits'!Q94</f>
        <v>13350287.289999999</v>
      </c>
      <c r="R298" s="6">
        <f>'no audits'!R95</f>
        <v>631270</v>
      </c>
      <c r="S298" s="6"/>
      <c r="T298" s="6">
        <f>'no audits'!T95</f>
        <v>63164</v>
      </c>
      <c r="U298" s="6"/>
      <c r="V298" s="6">
        <f>'no audits'!V95</f>
        <v>64400</v>
      </c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7" x14ac:dyDescent="0.25">
      <c r="A299" s="13">
        <v>42248</v>
      </c>
      <c r="B299" s="6"/>
      <c r="C299" s="6"/>
      <c r="D299" s="6"/>
      <c r="E299" s="6">
        <f>'no audits'!E96</f>
        <v>664828</v>
      </c>
      <c r="F299" s="6">
        <f>EBS!F2</f>
        <v>30119564.300000001</v>
      </c>
      <c r="G299" s="6">
        <f>'no audits'!G96</f>
        <v>6858082</v>
      </c>
      <c r="H299" s="6">
        <f>'no audits'!H96</f>
        <v>7830119</v>
      </c>
      <c r="I299" s="6">
        <f>'no audits'!I96</f>
        <v>3066089</v>
      </c>
      <c r="J299" s="6">
        <f>'no audits'!J96</f>
        <v>358417</v>
      </c>
      <c r="K299" s="6">
        <f>'no audits'!K96</f>
        <v>224245</v>
      </c>
      <c r="L299" s="6"/>
      <c r="M299" s="6">
        <f>'no audits'!M95</f>
        <v>658964</v>
      </c>
      <c r="N299" s="6">
        <f>'no audits'!N96</f>
        <v>2343958</v>
      </c>
      <c r="O299" s="6">
        <f>'no audits'!O96</f>
        <v>3779770</v>
      </c>
      <c r="P299" s="6"/>
      <c r="Q299" s="6">
        <f>'no audits'!Q95</f>
        <v>11698592</v>
      </c>
      <c r="R299" s="6">
        <f>'no audits'!R96</f>
        <v>640425</v>
      </c>
      <c r="S299" s="6"/>
      <c r="T299" s="6">
        <f>'no audits'!T96</f>
        <v>61283</v>
      </c>
      <c r="U299" s="6"/>
      <c r="V299" s="6">
        <f>'no audits'!V96</f>
        <v>19000</v>
      </c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7" x14ac:dyDescent="0.25">
      <c r="A300" s="13">
        <v>42278</v>
      </c>
      <c r="B300" s="6"/>
      <c r="C300" s="6"/>
      <c r="D300" s="6"/>
      <c r="E300" s="6">
        <f>'no audits'!E97</f>
        <v>1783719</v>
      </c>
      <c r="F300" s="6">
        <f>EBS!F3</f>
        <v>29838990.109999999</v>
      </c>
      <c r="G300" s="6">
        <f>'no audits'!G97</f>
        <v>6629991</v>
      </c>
      <c r="H300" s="6">
        <f>'no audits'!H97</f>
        <v>7285446</v>
      </c>
      <c r="I300" s="6">
        <f>'no audits'!I97</f>
        <v>3098417</v>
      </c>
      <c r="J300" s="6">
        <f>'no audits'!J97</f>
        <v>335247</v>
      </c>
      <c r="K300" s="6">
        <f>'no audits'!K97</f>
        <v>98885</v>
      </c>
      <c r="L300" s="6"/>
      <c r="M300" s="6">
        <f>'no audits'!M96</f>
        <v>766559</v>
      </c>
      <c r="N300" s="6">
        <f>'no audits'!N97</f>
        <v>1306345</v>
      </c>
      <c r="O300" s="6">
        <f>'no audits'!O97</f>
        <v>3861737</v>
      </c>
      <c r="P300" s="6"/>
      <c r="Q300" s="6">
        <f>'no audits'!Q96</f>
        <v>12583453</v>
      </c>
      <c r="R300" s="6">
        <f>'no audits'!R97</f>
        <v>540564</v>
      </c>
      <c r="S300" s="6"/>
      <c r="T300" s="6">
        <f>'no audits'!T97</f>
        <v>76090</v>
      </c>
      <c r="U300" s="6"/>
      <c r="V300" s="6">
        <f>'no audits'!V97</f>
        <v>15000</v>
      </c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7" x14ac:dyDescent="0.25">
      <c r="A301" s="13">
        <v>42309</v>
      </c>
      <c r="B301" s="6"/>
      <c r="C301" s="6"/>
      <c r="D301" s="6"/>
      <c r="E301" s="6">
        <f>'no audits'!E98</f>
        <v>1711185</v>
      </c>
      <c r="F301" s="6">
        <f>EBS!F4</f>
        <v>28282114.559999999</v>
      </c>
      <c r="G301" s="6">
        <f>'no audits'!G98</f>
        <v>6205597</v>
      </c>
      <c r="H301" s="6">
        <f>'no audits'!H98</f>
        <v>8374833.0000000009</v>
      </c>
      <c r="I301" s="6">
        <f>'no audits'!I98</f>
        <v>2940766</v>
      </c>
      <c r="J301" s="6">
        <f>'no audits'!J98</f>
        <v>357800</v>
      </c>
      <c r="K301" s="6">
        <f>'no audits'!K98</f>
        <v>70650</v>
      </c>
      <c r="L301" s="6"/>
      <c r="M301" s="6">
        <f>'no audits'!M97</f>
        <v>657398</v>
      </c>
      <c r="N301" s="6">
        <f>'no audits'!N98</f>
        <v>1096717</v>
      </c>
      <c r="O301" s="6">
        <f>'no audits'!O98</f>
        <v>3631887</v>
      </c>
      <c r="P301" s="6"/>
      <c r="Q301" s="6">
        <f>'no audits'!Q97</f>
        <v>9885248</v>
      </c>
      <c r="R301" s="6">
        <f>'no audits'!R98</f>
        <v>532275</v>
      </c>
      <c r="S301" s="6"/>
      <c r="T301" s="6">
        <f>'no audits'!T98</f>
        <v>76800</v>
      </c>
      <c r="U301" s="6"/>
      <c r="V301" s="6">
        <f>'no audits'!V98</f>
        <v>37100</v>
      </c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7" x14ac:dyDescent="0.25">
      <c r="A302" s="13">
        <v>42339</v>
      </c>
      <c r="B302" s="6"/>
      <c r="C302" s="6">
        <f>EBS!C2</f>
        <v>-224150.42</v>
      </c>
      <c r="D302" s="6">
        <f>EBS!D2</f>
        <v>40817.440000000002</v>
      </c>
      <c r="E302" s="6">
        <f>'no audits'!E99</f>
        <v>1259527</v>
      </c>
      <c r="F302" s="6">
        <f>EBS!F5</f>
        <v>35403923.460000001</v>
      </c>
      <c r="G302" s="6">
        <f>'no audits'!G99</f>
        <v>6539037</v>
      </c>
      <c r="H302" s="6">
        <f>'no audits'!H99</f>
        <v>7782304</v>
      </c>
      <c r="I302" s="6">
        <f>'no audits'!I99</f>
        <v>4481898</v>
      </c>
      <c r="J302" s="6">
        <f>'no audits'!J99</f>
        <v>274005</v>
      </c>
      <c r="K302" s="6">
        <f>'no audits'!K99</f>
        <v>15590</v>
      </c>
      <c r="L302" s="6"/>
      <c r="M302" s="6">
        <f>'no audits'!M98</f>
        <v>633611</v>
      </c>
      <c r="N302" s="6">
        <f>'no audits'!N99</f>
        <v>2019296.0000000002</v>
      </c>
      <c r="O302" s="6">
        <f>'no audits'!O99</f>
        <v>3721965</v>
      </c>
      <c r="P302" s="6"/>
      <c r="Q302" s="6">
        <f>'no audits'!Q98</f>
        <v>11406396</v>
      </c>
      <c r="R302" s="6">
        <f>'no audits'!R99</f>
        <v>578388</v>
      </c>
      <c r="S302" s="6">
        <f>EBS!S2</f>
        <v>283561.42</v>
      </c>
      <c r="T302" s="6">
        <f>'no audits'!T99</f>
        <v>120475</v>
      </c>
      <c r="U302" s="6"/>
      <c r="V302" s="6">
        <f>'no audits'!V99</f>
        <v>11800</v>
      </c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>
        <f>EBS!AN2</f>
        <v>222503.25</v>
      </c>
      <c r="AO302" s="6"/>
      <c r="AP302" s="6"/>
      <c r="AQ302" s="6"/>
      <c r="AR302" s="6"/>
      <c r="AS302" s="6"/>
      <c r="AT302" s="6"/>
      <c r="AU302" s="6"/>
      <c r="AV302" s="6"/>
      <c r="AW302" s="6">
        <f>EBS!AW2</f>
        <v>24444.42</v>
      </c>
      <c r="AX302" s="6">
        <f>EBS!AX2</f>
        <v>12965.85</v>
      </c>
      <c r="AY302" s="6">
        <f>EBS!AY2</f>
        <v>4861650.5599999996</v>
      </c>
      <c r="AZ302" s="6">
        <f>EBS!AZ2</f>
        <v>0</v>
      </c>
      <c r="BA302" s="6">
        <f>EBS!BA2</f>
        <v>18918.73</v>
      </c>
      <c r="BB302" s="6">
        <f>EBS!BB2</f>
        <v>775</v>
      </c>
      <c r="BC302" s="6">
        <f>EBS!BC2</f>
        <v>0</v>
      </c>
      <c r="BD302" s="6">
        <f>EBS!BD2</f>
        <v>0</v>
      </c>
      <c r="BE302" s="6">
        <f>EBS!BE2</f>
        <v>0</v>
      </c>
    </row>
    <row r="303" spans="1:57" x14ac:dyDescent="0.25">
      <c r="A303" s="13">
        <v>42370</v>
      </c>
      <c r="B303" s="6"/>
      <c r="C303" s="6">
        <f>EBS!C3</f>
        <v>-229436.57</v>
      </c>
      <c r="D303" s="6">
        <f>EBS!D3</f>
        <v>828899.44</v>
      </c>
      <c r="E303" s="6">
        <f>'no audits'!E100</f>
        <v>1325319</v>
      </c>
      <c r="F303" s="6">
        <f>EBS!F6</f>
        <v>53375007.520000003</v>
      </c>
      <c r="G303" s="6">
        <f>'no audits'!G100</f>
        <v>5859321</v>
      </c>
      <c r="H303" s="6">
        <f>'no audits'!H100</f>
        <v>6521163</v>
      </c>
      <c r="I303" s="6">
        <f>'no audits'!I100</f>
        <v>1657591</v>
      </c>
      <c r="J303" s="6">
        <f>'no audits'!J100</f>
        <v>216742</v>
      </c>
      <c r="K303" s="6">
        <f>'no audits'!K100</f>
        <v>34887</v>
      </c>
      <c r="L303" s="6">
        <f>EBS!L3</f>
        <v>202017.58</v>
      </c>
      <c r="M303" s="6">
        <f>'no audits'!M99</f>
        <v>716140</v>
      </c>
      <c r="N303" s="6">
        <f>'no audits'!N100</f>
        <v>3509515</v>
      </c>
      <c r="O303" s="6">
        <f>'no audits'!O100</f>
        <v>3479633</v>
      </c>
      <c r="P303" s="6">
        <f>EBS!P3</f>
        <v>958809.47</v>
      </c>
      <c r="Q303" s="6">
        <f>'no audits'!Q99</f>
        <v>8332200</v>
      </c>
      <c r="R303" s="6">
        <f>'no audits'!R100</f>
        <v>497394</v>
      </c>
      <c r="S303" s="6">
        <f>EBS!S3</f>
        <v>247004.26</v>
      </c>
      <c r="T303" s="6">
        <f>'no audits'!T100</f>
        <v>78150</v>
      </c>
      <c r="U303" s="6"/>
      <c r="V303" s="6">
        <f>'no audits'!V100</f>
        <v>10800</v>
      </c>
      <c r="W303" s="6"/>
      <c r="X303" s="6"/>
      <c r="Y303" s="6"/>
      <c r="Z303" s="6">
        <f>EBS!Z3</f>
        <v>5295588.0999999996</v>
      </c>
      <c r="AA303" s="6">
        <f>EBS!AA3</f>
        <v>4931900.6500000004</v>
      </c>
      <c r="AB303" s="6">
        <f>EBS!AB3</f>
        <v>928381.81</v>
      </c>
      <c r="AC303" s="6">
        <f>EBS!AC3</f>
        <v>3027503.19</v>
      </c>
      <c r="AD303" s="6">
        <f>EBS!AD3</f>
        <v>0</v>
      </c>
      <c r="AE303" s="6">
        <f>EBS!AE3</f>
        <v>412241.42</v>
      </c>
      <c r="AF303" s="6">
        <f>EBS!AF3</f>
        <v>210767</v>
      </c>
      <c r="AG303" s="6">
        <f>EBS!AG3</f>
        <v>164801</v>
      </c>
      <c r="AH303" s="6">
        <f>EBS!AH3</f>
        <v>0</v>
      </c>
      <c r="AI303" s="6">
        <f>EBS!AI3</f>
        <v>3746.05</v>
      </c>
      <c r="AJ303" s="6">
        <f>EBS!AJ3</f>
        <v>1731184.31</v>
      </c>
      <c r="AK303" s="6">
        <f>EBS!AK3</f>
        <v>122379.19</v>
      </c>
      <c r="AL303" s="6">
        <f>EBS!AL3</f>
        <v>654.25</v>
      </c>
      <c r="AM303" s="6">
        <f>EBS!AM3</f>
        <v>169731.61</v>
      </c>
      <c r="AN303" s="6">
        <f>EBS!AN3</f>
        <v>197839.66</v>
      </c>
      <c r="AO303" s="6">
        <f>EBS!AO3</f>
        <v>633157.80000000005</v>
      </c>
      <c r="AP303" s="6">
        <f>EBS!AP3</f>
        <v>116045.5</v>
      </c>
      <c r="AQ303" s="6">
        <f>EBS!AQ3</f>
        <v>2003</v>
      </c>
      <c r="AR303" s="6">
        <f>EBS!AR3</f>
        <v>5000</v>
      </c>
      <c r="AS303" s="6">
        <f>EBS!AS3</f>
        <v>273111.78000000003</v>
      </c>
      <c r="AT303" s="6">
        <f>EBS!AT3</f>
        <v>0</v>
      </c>
      <c r="AU303" s="6">
        <f>EBS!AU3</f>
        <v>0</v>
      </c>
      <c r="AV303" s="6">
        <f>EBS!AV3</f>
        <v>0</v>
      </c>
      <c r="AW303" s="6">
        <f>EBS!AW3</f>
        <v>20914.830000000002</v>
      </c>
      <c r="AX303" s="6">
        <f>EBS!AX3</f>
        <v>4051.3</v>
      </c>
      <c r="AY303" s="6">
        <f>EBS!AY3</f>
        <v>4560265.53</v>
      </c>
      <c r="AZ303" s="6">
        <f>EBS!AZ3</f>
        <v>0</v>
      </c>
      <c r="BA303" s="6">
        <f>EBS!BA3</f>
        <v>968262.31</v>
      </c>
      <c r="BB303" s="6">
        <f>EBS!BB3</f>
        <v>245506.52</v>
      </c>
      <c r="BC303" s="6">
        <f>EBS!BC3</f>
        <v>0</v>
      </c>
      <c r="BD303" s="6">
        <f>EBS!BD3</f>
        <v>0</v>
      </c>
      <c r="BE303" s="6">
        <f>EBS!BE3</f>
        <v>0</v>
      </c>
    </row>
    <row r="304" spans="1:57" x14ac:dyDescent="0.25">
      <c r="A304" s="13">
        <v>42401</v>
      </c>
      <c r="B304" s="6"/>
      <c r="C304" s="6">
        <f>EBS!C4</f>
        <v>-332123.7</v>
      </c>
      <c r="D304" s="6">
        <f>EBS!D4</f>
        <v>8645735.1300000008</v>
      </c>
      <c r="E304" s="6">
        <f>'no audits'!E101</f>
        <v>1288527</v>
      </c>
      <c r="F304" s="6">
        <f>EBS!F7</f>
        <v>56260939.890000001</v>
      </c>
      <c r="G304" s="6">
        <f>'no audits'!G101</f>
        <v>6556411</v>
      </c>
      <c r="H304" s="6">
        <f>'no audits'!H101</f>
        <v>8352550.0000000009</v>
      </c>
      <c r="I304" s="6">
        <f>'no audits'!I101</f>
        <v>2564077</v>
      </c>
      <c r="J304" s="6">
        <f>'no audits'!J101</f>
        <v>233906</v>
      </c>
      <c r="K304" s="6">
        <f>'no audits'!K101</f>
        <v>55285</v>
      </c>
      <c r="L304" s="6">
        <f>EBS!L4</f>
        <v>136777.26</v>
      </c>
      <c r="M304" s="6">
        <f>'no audits'!M100</f>
        <v>700034</v>
      </c>
      <c r="N304" s="6">
        <f>'no audits'!N101</f>
        <v>3146863</v>
      </c>
      <c r="O304" s="6">
        <f>'no audits'!O101</f>
        <v>3710548</v>
      </c>
      <c r="P304" s="6">
        <f>EBS!P4</f>
        <v>201264.19</v>
      </c>
      <c r="Q304" s="6">
        <f>'no audits'!Q100</f>
        <v>8282700</v>
      </c>
      <c r="R304" s="6">
        <f>'no audits'!R101</f>
        <v>488217</v>
      </c>
      <c r="S304" s="6">
        <f>EBS!S4</f>
        <v>218311.9</v>
      </c>
      <c r="T304" s="6">
        <f>'no audits'!T101</f>
        <v>93425</v>
      </c>
      <c r="U304" s="6"/>
      <c r="V304" s="6">
        <f>'no audits'!V101</f>
        <v>90600</v>
      </c>
      <c r="W304" s="6"/>
      <c r="X304" s="6"/>
      <c r="Y304" s="6"/>
      <c r="Z304" s="6">
        <f>EBS!Z4</f>
        <v>5342989.03</v>
      </c>
      <c r="AA304" s="6">
        <f>EBS!AA4</f>
        <v>4550876.34</v>
      </c>
      <c r="AB304" s="6">
        <f>EBS!AB4</f>
        <v>850007.18</v>
      </c>
      <c r="AC304" s="6">
        <f>EBS!AC4</f>
        <v>2974306.33</v>
      </c>
      <c r="AD304" s="6">
        <f>EBS!AD4</f>
        <v>0</v>
      </c>
      <c r="AE304" s="6">
        <f>EBS!AE4</f>
        <v>181532.62</v>
      </c>
      <c r="AF304" s="6">
        <f>EBS!AF4</f>
        <v>160826</v>
      </c>
      <c r="AG304" s="6">
        <f>EBS!AG4</f>
        <v>64243</v>
      </c>
      <c r="AH304" s="6">
        <f>EBS!AH4</f>
        <v>3534.6</v>
      </c>
      <c r="AI304" s="6">
        <f>EBS!AI4</f>
        <v>3696</v>
      </c>
      <c r="AJ304" s="6">
        <f>EBS!AJ4</f>
        <v>1835386.57</v>
      </c>
      <c r="AK304" s="6">
        <f>EBS!AK4</f>
        <v>122596.19</v>
      </c>
      <c r="AL304" s="6">
        <f>EBS!AL4</f>
        <v>100</v>
      </c>
      <c r="AM304" s="6">
        <f>EBS!AM4</f>
        <v>39118.28</v>
      </c>
      <c r="AN304" s="6">
        <f>EBS!AN4</f>
        <v>357910.88</v>
      </c>
      <c r="AO304" s="6">
        <f>EBS!AO4</f>
        <v>622440.15</v>
      </c>
      <c r="AP304" s="6">
        <f>EBS!AP4</f>
        <v>100300.5</v>
      </c>
      <c r="AQ304" s="6">
        <f>EBS!AQ4</f>
        <v>864</v>
      </c>
      <c r="AR304" s="6">
        <f>EBS!AR4</f>
        <v>4250</v>
      </c>
      <c r="AS304" s="6">
        <f>EBS!AS4</f>
        <v>82895.31</v>
      </c>
      <c r="AT304" s="6">
        <f>EBS!AT4</f>
        <v>0</v>
      </c>
      <c r="AU304" s="6">
        <f>EBS!AU4</f>
        <v>0</v>
      </c>
      <c r="AV304" s="6">
        <f>EBS!AV4</f>
        <v>0</v>
      </c>
      <c r="AW304" s="6">
        <f>EBS!AW4</f>
        <v>14990.49</v>
      </c>
      <c r="AX304" s="6">
        <f>EBS!AX4</f>
        <v>2174271</v>
      </c>
      <c r="AY304" s="6">
        <f>EBS!AY4</f>
        <v>4586799.9400000004</v>
      </c>
      <c r="AZ304" s="6">
        <f>EBS!AZ4</f>
        <v>0</v>
      </c>
      <c r="BA304" s="6">
        <f>EBS!BA4</f>
        <v>584743.16</v>
      </c>
      <c r="BB304" s="6">
        <f>EBS!BB4</f>
        <v>362106.58</v>
      </c>
      <c r="BC304" s="6">
        <f>EBS!BC4</f>
        <v>0</v>
      </c>
      <c r="BD304" s="6">
        <f>EBS!BD4</f>
        <v>0</v>
      </c>
      <c r="BE304" s="6">
        <f>EBS!BE4</f>
        <v>0</v>
      </c>
    </row>
    <row r="305" spans="1:57" x14ac:dyDescent="0.25">
      <c r="A305" s="13">
        <v>42430</v>
      </c>
      <c r="B305" s="6"/>
      <c r="C305" s="6">
        <f>EBS!C5</f>
        <v>-738373.97</v>
      </c>
      <c r="D305" s="6">
        <f>EBS!D5</f>
        <v>0</v>
      </c>
      <c r="E305" s="6">
        <f>'no audits'!E102</f>
        <v>1494479</v>
      </c>
      <c r="F305" s="6">
        <f>EBS!F8</f>
        <v>65962180.950000003</v>
      </c>
      <c r="G305" s="6">
        <f>'no audits'!G102</f>
        <v>7087278</v>
      </c>
      <c r="H305" s="6">
        <f>'no audits'!H102</f>
        <v>7733223</v>
      </c>
      <c r="I305" s="6">
        <f>'no audits'!I102</f>
        <v>3062974</v>
      </c>
      <c r="J305" s="6">
        <f>'no audits'!J102</f>
        <v>273533</v>
      </c>
      <c r="K305" s="6">
        <f>'no audits'!K102</f>
        <v>64595</v>
      </c>
      <c r="L305" s="6">
        <f>EBS!L5</f>
        <v>70490.009999999995</v>
      </c>
      <c r="M305" s="6">
        <f>'no audits'!M101</f>
        <v>673631</v>
      </c>
      <c r="N305" s="6">
        <f>'no audits'!N102</f>
        <v>4190263</v>
      </c>
      <c r="O305" s="6">
        <f>'no audits'!O102</f>
        <v>3963967</v>
      </c>
      <c r="P305" s="6">
        <f>EBS!P5</f>
        <v>1323120.1499999999</v>
      </c>
      <c r="Q305" s="6">
        <f>'no audits'!Q101</f>
        <v>11606004</v>
      </c>
      <c r="R305" s="6">
        <f>'no audits'!R102</f>
        <v>575945</v>
      </c>
      <c r="S305" s="6">
        <f>EBS!S5</f>
        <v>266979.13</v>
      </c>
      <c r="T305" s="6">
        <f>'no audits'!T102</f>
        <v>88775</v>
      </c>
      <c r="U305" s="6"/>
      <c r="V305" s="6">
        <f>'no audits'!V102</f>
        <v>134000</v>
      </c>
      <c r="W305" s="6"/>
      <c r="X305" s="6"/>
      <c r="Y305" s="6"/>
      <c r="Z305" s="6">
        <f>EBS!Z5</f>
        <v>6094608.0899999999</v>
      </c>
      <c r="AA305" s="6">
        <f>EBS!AA5</f>
        <v>3825042.27</v>
      </c>
      <c r="AB305" s="6">
        <f>EBS!AB5</f>
        <v>764986.37</v>
      </c>
      <c r="AC305" s="6">
        <f>EBS!AC5</f>
        <v>3905091.47</v>
      </c>
      <c r="AD305" s="6">
        <f>EBS!AD5</f>
        <v>0</v>
      </c>
      <c r="AE305" s="6">
        <f>EBS!AE5</f>
        <v>161788.72</v>
      </c>
      <c r="AF305" s="6">
        <f>EBS!AF5</f>
        <v>201830</v>
      </c>
      <c r="AG305" s="6">
        <f>EBS!AG5</f>
        <v>95752</v>
      </c>
      <c r="AH305" s="6">
        <f>EBS!AH5</f>
        <v>0</v>
      </c>
      <c r="AI305" s="6">
        <f>EBS!AI5</f>
        <v>3002.3</v>
      </c>
      <c r="AJ305" s="6">
        <f>EBS!AJ5</f>
        <v>1679254.42</v>
      </c>
      <c r="AK305" s="6">
        <f>EBS!AK5</f>
        <v>128184.81</v>
      </c>
      <c r="AL305" s="6">
        <f>EBS!AL5</f>
        <v>2500</v>
      </c>
      <c r="AM305" s="6">
        <f>EBS!AM5</f>
        <v>25765</v>
      </c>
      <c r="AN305" s="6">
        <f>EBS!AN5</f>
        <v>393219.4</v>
      </c>
      <c r="AO305" s="6">
        <f>EBS!AO5</f>
        <v>712090.97</v>
      </c>
      <c r="AP305" s="6">
        <f>EBS!AP5</f>
        <v>103439.59</v>
      </c>
      <c r="AQ305" s="6">
        <f>EBS!AQ5</f>
        <v>923</v>
      </c>
      <c r="AR305" s="6">
        <f>EBS!AR5</f>
        <v>3750</v>
      </c>
      <c r="AS305" s="6">
        <f>EBS!AS5</f>
        <v>96705.73</v>
      </c>
      <c r="AT305" s="6">
        <f>EBS!AT5</f>
        <v>0</v>
      </c>
      <c r="AU305" s="6">
        <f>EBS!AU5</f>
        <v>0</v>
      </c>
      <c r="AV305" s="6">
        <f>EBS!AV5</f>
        <v>0</v>
      </c>
      <c r="AW305" s="6">
        <f>EBS!AW5</f>
        <v>25005.18</v>
      </c>
      <c r="AX305" s="6">
        <f>EBS!AX5</f>
        <v>12950</v>
      </c>
      <c r="AY305" s="6">
        <f>EBS!AY5</f>
        <v>4960307.29</v>
      </c>
      <c r="AZ305" s="6">
        <f>EBS!AZ5</f>
        <v>0</v>
      </c>
      <c r="BA305" s="6">
        <f>EBS!BA5</f>
        <v>1108066.8</v>
      </c>
      <c r="BB305" s="6">
        <f>EBS!BB5</f>
        <v>271112.90000000002</v>
      </c>
      <c r="BC305" s="6">
        <f>EBS!BC5</f>
        <v>0</v>
      </c>
      <c r="BD305" s="6">
        <f>EBS!BD5</f>
        <v>0</v>
      </c>
      <c r="BE305" s="6">
        <f>EBS!BE5</f>
        <v>0</v>
      </c>
    </row>
    <row r="306" spans="1:57" x14ac:dyDescent="0.25">
      <c r="A306" s="13">
        <v>42461</v>
      </c>
      <c r="B306" s="6"/>
      <c r="C306" s="6">
        <f>EBS!C6</f>
        <v>-716816.9</v>
      </c>
      <c r="D306" s="6">
        <f>EBS!D6</f>
        <v>518620.26</v>
      </c>
      <c r="E306" s="6">
        <f>'no audits'!E103</f>
        <v>1693881</v>
      </c>
      <c r="F306" s="6">
        <f>EBS!F9</f>
        <v>62493840.670000002</v>
      </c>
      <c r="G306" s="6">
        <f>'no audits'!G103</f>
        <v>7483371</v>
      </c>
      <c r="H306" s="6">
        <f>'no audits'!H103</f>
        <v>7247731</v>
      </c>
      <c r="I306" s="6">
        <f>'no audits'!I103</f>
        <v>2699661</v>
      </c>
      <c r="J306" s="6">
        <f>'no audits'!J103</f>
        <v>262244</v>
      </c>
      <c r="K306" s="6">
        <f>'no audits'!K103</f>
        <v>36740</v>
      </c>
      <c r="L306" s="6">
        <f>EBS!L6</f>
        <v>79772.2</v>
      </c>
      <c r="M306" s="6">
        <f>'no audits'!M102</f>
        <v>743954</v>
      </c>
      <c r="N306" s="6">
        <f>'no audits'!N103</f>
        <v>3573998</v>
      </c>
      <c r="O306" s="6">
        <f>'no audits'!O103</f>
        <v>3866803</v>
      </c>
      <c r="P306" s="6">
        <f>EBS!P6</f>
        <v>1309783.71</v>
      </c>
      <c r="Q306" s="6">
        <f>'no audits'!Q102</f>
        <v>10472250</v>
      </c>
      <c r="R306" s="6">
        <f>'no audits'!R103</f>
        <v>511433</v>
      </c>
      <c r="S306" s="6">
        <f>EBS!S6</f>
        <v>232078.62</v>
      </c>
      <c r="T306" s="6">
        <f>'no audits'!T103</f>
        <v>73475</v>
      </c>
      <c r="U306" s="6"/>
      <c r="V306" s="6">
        <f>'no audits'!V103</f>
        <v>15800</v>
      </c>
      <c r="W306" s="6"/>
      <c r="X306" s="6"/>
      <c r="Y306" s="6"/>
      <c r="Z306" s="6">
        <f>EBS!Z6</f>
        <v>6855322.7199999997</v>
      </c>
      <c r="AA306" s="6">
        <f>EBS!AA6</f>
        <v>6082714.4400000004</v>
      </c>
      <c r="AB306" s="6">
        <f>EBS!AB6</f>
        <v>820421.29</v>
      </c>
      <c r="AC306" s="6">
        <f>EBS!AC6</f>
        <v>2902642.35</v>
      </c>
      <c r="AD306" s="6">
        <f>EBS!AD6</f>
        <v>0</v>
      </c>
      <c r="AE306" s="6">
        <f>EBS!AE6</f>
        <v>275483.31</v>
      </c>
      <c r="AF306" s="6">
        <f>EBS!AF6</f>
        <v>251852</v>
      </c>
      <c r="AG306" s="6">
        <f>EBS!AG6</f>
        <v>203190</v>
      </c>
      <c r="AH306" s="6">
        <f>EBS!AH6</f>
        <v>4034.67</v>
      </c>
      <c r="AI306" s="6">
        <f>EBS!AI6</f>
        <v>4649.3500000000004</v>
      </c>
      <c r="AJ306" s="6">
        <f>EBS!AJ6</f>
        <v>2316482.11</v>
      </c>
      <c r="AK306" s="6">
        <f>EBS!AK6</f>
        <v>141649.54</v>
      </c>
      <c r="AL306" s="6">
        <f>EBS!AL6</f>
        <v>2175</v>
      </c>
      <c r="AM306" s="6">
        <f>EBS!AM6</f>
        <v>17090</v>
      </c>
      <c r="AN306" s="6">
        <f>EBS!AN6</f>
        <v>301295.24</v>
      </c>
      <c r="AO306" s="6">
        <f>EBS!AO6</f>
        <v>800848.09</v>
      </c>
      <c r="AP306" s="6">
        <f>EBS!AP6</f>
        <v>115409.5</v>
      </c>
      <c r="AQ306" s="6">
        <f>EBS!AQ6</f>
        <v>400</v>
      </c>
      <c r="AR306" s="6">
        <f>EBS!AR6</f>
        <v>6250</v>
      </c>
      <c r="AS306" s="6">
        <f>EBS!AS6</f>
        <v>99689.58</v>
      </c>
      <c r="AT306" s="6">
        <f>EBS!AT6</f>
        <v>0</v>
      </c>
      <c r="AU306" s="6">
        <f>EBS!AU6</f>
        <v>0</v>
      </c>
      <c r="AV306" s="6">
        <f>EBS!AV6</f>
        <v>0</v>
      </c>
      <c r="AW306" s="6">
        <f>EBS!AW6</f>
        <v>26823.74</v>
      </c>
      <c r="AX306" s="6">
        <f>EBS!AX6</f>
        <v>5559</v>
      </c>
      <c r="AY306" s="6">
        <f>EBS!AY6</f>
        <v>4597237.9400000004</v>
      </c>
      <c r="AZ306" s="6">
        <f>EBS!AZ6</f>
        <v>0</v>
      </c>
      <c r="BA306" s="6">
        <f>EBS!BA6</f>
        <v>565863.89</v>
      </c>
      <c r="BB306" s="6">
        <f>EBS!BB6</f>
        <v>3114287.28</v>
      </c>
      <c r="BC306" s="6">
        <f>EBS!BC6</f>
        <v>0</v>
      </c>
      <c r="BD306" s="6">
        <f>EBS!BD6</f>
        <v>0</v>
      </c>
      <c r="BE306" s="6">
        <f>EBS!BE6</f>
        <v>0</v>
      </c>
    </row>
    <row r="307" spans="1:57" x14ac:dyDescent="0.25">
      <c r="A307" s="13">
        <v>42491</v>
      </c>
      <c r="B307" s="6">
        <f>EBS!B7</f>
        <v>188852350</v>
      </c>
      <c r="C307" s="6">
        <f>EBS!C7</f>
        <v>-401456.41</v>
      </c>
      <c r="D307" s="6">
        <f>EBS!D7</f>
        <v>0</v>
      </c>
      <c r="E307" s="6">
        <f>'no audits'!E104</f>
        <v>1636882</v>
      </c>
      <c r="F307" s="6">
        <f>EBS!F10</f>
        <v>69627843.680000007</v>
      </c>
      <c r="G307" s="6">
        <f>'no audits'!G104</f>
        <v>7110030</v>
      </c>
      <c r="H307" s="6">
        <f>'no audits'!H104</f>
        <v>8048851.0000000009</v>
      </c>
      <c r="I307" s="6">
        <f>'no audits'!I104</f>
        <v>3460368</v>
      </c>
      <c r="J307" s="6">
        <f>'no audits'!J104</f>
        <v>281259</v>
      </c>
      <c r="K307" s="6">
        <f>'no audits'!K104</f>
        <v>860130</v>
      </c>
      <c r="L307" s="6">
        <f>EBS!L7</f>
        <v>77321.91</v>
      </c>
      <c r="M307" s="6">
        <f>'no audits'!M103</f>
        <v>723974</v>
      </c>
      <c r="N307" s="6">
        <f>'no audits'!N104</f>
        <v>2467327</v>
      </c>
      <c r="O307" s="6">
        <f>'no audits'!O104</f>
        <v>3970697</v>
      </c>
      <c r="P307" s="6">
        <f>EBS!P7</f>
        <v>836151.2</v>
      </c>
      <c r="Q307" s="6">
        <f>'no audits'!Q103</f>
        <v>11747700</v>
      </c>
      <c r="R307" s="6">
        <f>'no audits'!R104</f>
        <v>704548</v>
      </c>
      <c r="S307" s="6">
        <f>EBS!S7</f>
        <v>208835.61</v>
      </c>
      <c r="T307" s="6">
        <f>'no audits'!T104</f>
        <v>70075</v>
      </c>
      <c r="U307" s="6"/>
      <c r="V307" s="6">
        <f>'no audits'!V104</f>
        <v>13600</v>
      </c>
      <c r="W307" s="6">
        <f>'no audits'!W104</f>
        <v>2116217</v>
      </c>
      <c r="X307" s="6"/>
      <c r="Y307" s="6"/>
      <c r="Z307" s="6">
        <f>EBS!Z7</f>
        <v>5800319.0099999998</v>
      </c>
      <c r="AA307" s="6">
        <f>EBS!AA7</f>
        <v>6530557.2199999997</v>
      </c>
      <c r="AB307" s="6">
        <f>EBS!AB7</f>
        <v>764869.99</v>
      </c>
      <c r="AC307" s="6">
        <f>EBS!AC7</f>
        <v>3853499.62</v>
      </c>
      <c r="AD307" s="6">
        <f>EBS!AD7</f>
        <v>0</v>
      </c>
      <c r="AE307" s="6">
        <f>EBS!AE7</f>
        <v>377822.74</v>
      </c>
      <c r="AF307" s="6">
        <f>EBS!AF7</f>
        <v>264444.28999999998</v>
      </c>
      <c r="AG307" s="6">
        <f>EBS!AG7</f>
        <v>66087</v>
      </c>
      <c r="AH307" s="6">
        <f>EBS!AH7</f>
        <v>270388.27</v>
      </c>
      <c r="AI307" s="6">
        <f>EBS!AI7</f>
        <v>6173.95</v>
      </c>
      <c r="AJ307" s="6">
        <f>EBS!AJ7</f>
        <v>2099799.67</v>
      </c>
      <c r="AK307" s="6">
        <f>EBS!AK7</f>
        <v>104284.48</v>
      </c>
      <c r="AL307" s="6">
        <f>EBS!AL7</f>
        <v>1325</v>
      </c>
      <c r="AM307" s="6">
        <f>EBS!AM7</f>
        <v>21780</v>
      </c>
      <c r="AN307" s="6">
        <f>EBS!AN7</f>
        <v>266186</v>
      </c>
      <c r="AO307" s="6">
        <f>EBS!AO7</f>
        <v>649386.03</v>
      </c>
      <c r="AP307" s="6">
        <f>EBS!AP7</f>
        <v>98932.5</v>
      </c>
      <c r="AQ307" s="6">
        <f>EBS!AQ7</f>
        <v>693</v>
      </c>
      <c r="AR307" s="6">
        <f>EBS!AR7</f>
        <v>4000</v>
      </c>
      <c r="AS307" s="6">
        <f>EBS!AS7</f>
        <v>123884.45</v>
      </c>
      <c r="AT307" s="6">
        <f>EBS!AT7</f>
        <v>0</v>
      </c>
      <c r="AU307" s="6">
        <f>EBS!AU7</f>
        <v>0</v>
      </c>
      <c r="AV307" s="6">
        <f>EBS!AV7</f>
        <v>0</v>
      </c>
      <c r="AW307" s="6">
        <f>EBS!AW7</f>
        <v>16124.79</v>
      </c>
      <c r="AX307" s="6">
        <f>EBS!AX7</f>
        <v>2195039.1800000002</v>
      </c>
      <c r="AY307" s="6">
        <f>EBS!AY7</f>
        <v>4764730.8600000003</v>
      </c>
      <c r="AZ307" s="6">
        <f>EBS!AZ7</f>
        <v>0</v>
      </c>
      <c r="BA307" s="6">
        <f>EBS!BA7</f>
        <v>67657362.299999997</v>
      </c>
      <c r="BB307" s="6">
        <f>EBS!BB7</f>
        <v>509794.66</v>
      </c>
      <c r="BC307" s="6">
        <f>EBS!BC7</f>
        <v>0</v>
      </c>
      <c r="BD307" s="6">
        <f>EBS!BD7</f>
        <v>0</v>
      </c>
      <c r="BE307" s="6">
        <f>EBS!BE7</f>
        <v>0</v>
      </c>
    </row>
    <row r="308" spans="1:57" x14ac:dyDescent="0.25">
      <c r="A308" s="13">
        <v>42522</v>
      </c>
      <c r="B308" s="6">
        <f>EBS!B8</f>
        <v>0</v>
      </c>
      <c r="C308" s="6">
        <f>EBS!C8</f>
        <v>-291364.90000000002</v>
      </c>
      <c r="D308" s="6">
        <f>EBS!D8</f>
        <v>395870.73</v>
      </c>
      <c r="E308" s="6">
        <f>'no audits'!E105</f>
        <v>1512591</v>
      </c>
      <c r="F308" s="6">
        <f>EBS!F11</f>
        <v>75197274.150000006</v>
      </c>
      <c r="G308" s="6">
        <f>'no audits'!G105</f>
        <v>6755522</v>
      </c>
      <c r="H308" s="6">
        <f>'no audits'!H105</f>
        <v>8550127</v>
      </c>
      <c r="I308" s="6">
        <f>'no audits'!I105</f>
        <v>4070216.0000000005</v>
      </c>
      <c r="J308" s="6">
        <f>'no audits'!J105</f>
        <v>278059</v>
      </c>
      <c r="K308" s="6">
        <f>'no audits'!K105</f>
        <v>1820342</v>
      </c>
      <c r="L308" s="6">
        <f>EBS!L8</f>
        <v>186563.88</v>
      </c>
      <c r="M308" s="6">
        <f>'no audits'!M104</f>
        <v>768170</v>
      </c>
      <c r="N308" s="6">
        <f>'no audits'!N105</f>
        <v>2485332</v>
      </c>
      <c r="O308" s="6">
        <f>'no audits'!O105</f>
        <v>4027991</v>
      </c>
      <c r="P308" s="6">
        <f>EBS!P8</f>
        <v>2657172.66</v>
      </c>
      <c r="Q308" s="6">
        <f>'no audits'!Q104</f>
        <v>9774324</v>
      </c>
      <c r="R308" s="6">
        <f>'no audits'!R105</f>
        <v>644042</v>
      </c>
      <c r="S308" s="6">
        <f>EBS!S8</f>
        <v>259410.95</v>
      </c>
      <c r="T308" s="6">
        <f>'no audits'!T105</f>
        <v>125262</v>
      </c>
      <c r="U308" s="6"/>
      <c r="V308" s="6">
        <f>'no audits'!V105</f>
        <v>1716900</v>
      </c>
      <c r="W308" s="6">
        <f>'no audits'!W105</f>
        <v>3375556</v>
      </c>
      <c r="X308" s="6"/>
      <c r="Y308" s="6"/>
      <c r="Z308" s="6">
        <f>EBS!Z8</f>
        <v>6123827.3600000003</v>
      </c>
      <c r="AA308" s="6">
        <f>EBS!AA8</f>
        <v>7651408.8399999999</v>
      </c>
      <c r="AB308" s="6">
        <f>EBS!AB8</f>
        <v>864808.64</v>
      </c>
      <c r="AC308" s="6">
        <f>EBS!AC8</f>
        <v>3496108.18</v>
      </c>
      <c r="AD308" s="6">
        <f>EBS!AD8</f>
        <v>0</v>
      </c>
      <c r="AE308" s="6">
        <f>EBS!AE8</f>
        <v>253158.06</v>
      </c>
      <c r="AF308" s="6">
        <f>EBS!AF8</f>
        <v>275266.18</v>
      </c>
      <c r="AG308" s="6">
        <f>EBS!AG8</f>
        <v>84604</v>
      </c>
      <c r="AH308" s="6">
        <f>EBS!AH8</f>
        <v>37502.71</v>
      </c>
      <c r="AI308" s="6">
        <f>EBS!AI8</f>
        <v>3031.35</v>
      </c>
      <c r="AJ308" s="6">
        <f>EBS!AJ8</f>
        <v>1792770.42</v>
      </c>
      <c r="AK308" s="6">
        <f>EBS!AK8</f>
        <v>141216.76999999999</v>
      </c>
      <c r="AL308" s="6">
        <f>EBS!AL8</f>
        <v>4325</v>
      </c>
      <c r="AM308" s="6">
        <f>EBS!AM8</f>
        <v>108668.71</v>
      </c>
      <c r="AN308" s="6">
        <f>EBS!AN8</f>
        <v>233219.32</v>
      </c>
      <c r="AO308" s="6">
        <f>EBS!AO8</f>
        <v>669032.34</v>
      </c>
      <c r="AP308" s="6">
        <f>EBS!AP8</f>
        <v>100879.5</v>
      </c>
      <c r="AQ308" s="6">
        <f>EBS!AQ8</f>
        <v>1425.58</v>
      </c>
      <c r="AR308" s="6">
        <f>EBS!AR8</f>
        <v>1250</v>
      </c>
      <c r="AS308" s="6">
        <f>EBS!AS8</f>
        <v>65508.3</v>
      </c>
      <c r="AT308" s="6">
        <f>EBS!AT8</f>
        <v>0</v>
      </c>
      <c r="AU308" s="6">
        <f>EBS!AU8</f>
        <v>0</v>
      </c>
      <c r="AV308" s="6">
        <f>EBS!AV8</f>
        <v>0</v>
      </c>
      <c r="AW308" s="6">
        <f>EBS!AW8</f>
        <v>81944.100000000006</v>
      </c>
      <c r="AX308" s="6">
        <f>EBS!AX8</f>
        <v>12111.4</v>
      </c>
      <c r="AY308" s="6">
        <f>EBS!AY8</f>
        <v>4759433.0199999996</v>
      </c>
      <c r="AZ308" s="6">
        <f>EBS!AZ8</f>
        <v>0</v>
      </c>
      <c r="BA308" s="6">
        <f>EBS!BA8</f>
        <v>760640.7</v>
      </c>
      <c r="BB308" s="6">
        <f>EBS!BB8</f>
        <v>124048.67</v>
      </c>
      <c r="BC308" s="6">
        <f>EBS!BC8</f>
        <v>0</v>
      </c>
      <c r="BD308" s="6">
        <f>EBS!BD8</f>
        <v>0</v>
      </c>
      <c r="BE308" s="6">
        <f>EBS!BE8</f>
        <v>0</v>
      </c>
    </row>
    <row r="309" spans="1:57" x14ac:dyDescent="0.25">
      <c r="A309" s="13">
        <v>42552</v>
      </c>
      <c r="B309" s="6">
        <f>EBS!B9</f>
        <v>0</v>
      </c>
      <c r="C309" s="6">
        <f>EBS!C9</f>
        <v>-476404.56</v>
      </c>
      <c r="D309" s="6">
        <f>EBS!D9</f>
        <v>0</v>
      </c>
      <c r="E309" s="6">
        <f>'no audits'!E106</f>
        <v>1478628.6300000001</v>
      </c>
      <c r="F309" s="6">
        <f>EBS!F12</f>
        <v>69006512.349999994</v>
      </c>
      <c r="G309" s="6">
        <f>'no audits'!G106</f>
        <v>6960533.3399999999</v>
      </c>
      <c r="H309" s="6">
        <f>'no audits'!H106</f>
        <v>8026434.1600000011</v>
      </c>
      <c r="I309" s="6">
        <f>'no audits'!I106</f>
        <v>2654836.21</v>
      </c>
      <c r="J309" s="6">
        <f>'no audits'!J106</f>
        <v>281100</v>
      </c>
      <c r="K309" s="6">
        <f>'no audits'!K106</f>
        <v>304880</v>
      </c>
      <c r="L309" s="6">
        <f>EBS!L9</f>
        <v>123745.62</v>
      </c>
      <c r="M309" s="6">
        <f>'no audits'!M105</f>
        <v>681237</v>
      </c>
      <c r="N309" s="6">
        <f>'no audits'!N106</f>
        <v>3088749.35</v>
      </c>
      <c r="O309" s="6">
        <f>'no audits'!O106</f>
        <v>4256964.09</v>
      </c>
      <c r="P309" s="6">
        <f>EBS!P9</f>
        <v>206301.84</v>
      </c>
      <c r="Q309" s="6">
        <f>'no audits'!Q105</f>
        <v>15089383</v>
      </c>
      <c r="R309" s="6">
        <f>'no audits'!R106</f>
        <v>627782.96</v>
      </c>
      <c r="S309" s="6">
        <f>EBS!S9</f>
        <v>169652.35</v>
      </c>
      <c r="T309" s="6">
        <f>'no audits'!T106</f>
        <v>125349.15</v>
      </c>
      <c r="U309" s="6"/>
      <c r="V309" s="6">
        <f>'no audits'!V106</f>
        <v>61000</v>
      </c>
      <c r="W309" s="6">
        <f>'no audits'!W106</f>
        <v>3950759.67</v>
      </c>
      <c r="X309" s="6"/>
      <c r="Y309" s="6"/>
      <c r="Z309" s="6">
        <f>EBS!Z9</f>
        <v>5454612.5499999998</v>
      </c>
      <c r="AA309" s="6">
        <f>EBS!AA9</f>
        <v>14397514.82</v>
      </c>
      <c r="AB309" s="6">
        <f>EBS!AB9</f>
        <v>1550818.83</v>
      </c>
      <c r="AC309" s="6">
        <f>EBS!AC9</f>
        <v>3969004.58</v>
      </c>
      <c r="AD309" s="6">
        <f>EBS!AD9</f>
        <v>12529.89</v>
      </c>
      <c r="AE309" s="6">
        <f>EBS!AE9</f>
        <v>231969.61</v>
      </c>
      <c r="AF309" s="6">
        <f>EBS!AF9</f>
        <v>1252596</v>
      </c>
      <c r="AG309" s="6">
        <f>EBS!AG9</f>
        <v>89078</v>
      </c>
      <c r="AH309" s="6">
        <f>EBS!AH9</f>
        <v>284.23</v>
      </c>
      <c r="AI309" s="6">
        <f>EBS!AI9</f>
        <v>5900.3</v>
      </c>
      <c r="AJ309" s="6">
        <f>EBS!AJ9</f>
        <v>1317242.17</v>
      </c>
      <c r="AK309" s="6">
        <f>EBS!AK9</f>
        <v>152165.07</v>
      </c>
      <c r="AL309" s="6">
        <f>EBS!AL9</f>
        <v>850</v>
      </c>
      <c r="AM309" s="6">
        <f>EBS!AM9</f>
        <v>0</v>
      </c>
      <c r="AN309" s="6">
        <f>EBS!AN9</f>
        <v>172897.68</v>
      </c>
      <c r="AO309" s="6">
        <f>EBS!AO9</f>
        <v>656074.85</v>
      </c>
      <c r="AP309" s="6">
        <f>EBS!AP9</f>
        <v>112480.87</v>
      </c>
      <c r="AQ309" s="6">
        <f>EBS!AQ9</f>
        <v>800</v>
      </c>
      <c r="AR309" s="6">
        <f>EBS!AR9</f>
        <v>3500</v>
      </c>
      <c r="AS309" s="6">
        <f>EBS!AS9</f>
        <v>127308.34</v>
      </c>
      <c r="AT309" s="6">
        <f>EBS!AT9</f>
        <v>0</v>
      </c>
      <c r="AU309" s="6">
        <f>EBS!AU9</f>
        <v>0</v>
      </c>
      <c r="AV309" s="6">
        <f>EBS!AV9</f>
        <v>0</v>
      </c>
      <c r="AW309" s="6">
        <f>EBS!AW9</f>
        <v>10703.45</v>
      </c>
      <c r="AX309" s="6">
        <f>EBS!AX9</f>
        <v>40809.839999999997</v>
      </c>
      <c r="AY309" s="6">
        <f>EBS!AY9</f>
        <v>4601296.07</v>
      </c>
      <c r="AZ309" s="6">
        <f>EBS!AZ9</f>
        <v>0</v>
      </c>
      <c r="BA309" s="6">
        <f>EBS!BA9</f>
        <v>704219.27</v>
      </c>
      <c r="BB309" s="6">
        <f>EBS!BB9</f>
        <v>311148.86</v>
      </c>
      <c r="BC309" s="6">
        <f>EBS!BC9</f>
        <v>0</v>
      </c>
      <c r="BD309" s="6">
        <f>EBS!BD9</f>
        <v>0</v>
      </c>
      <c r="BE309" s="6">
        <f>EBS!BE9</f>
        <v>0</v>
      </c>
    </row>
    <row r="310" spans="1:57" x14ac:dyDescent="0.25">
      <c r="A310" s="13">
        <v>42583</v>
      </c>
      <c r="B310" s="6">
        <f>EBS!B10</f>
        <v>0</v>
      </c>
      <c r="C310" s="6">
        <f>EBS!C10</f>
        <v>-17414.939999999999</v>
      </c>
      <c r="D310" s="6">
        <f>EBS!D10</f>
        <v>133876.04</v>
      </c>
      <c r="E310" s="6">
        <f>'no audits'!E107</f>
        <v>1344770.1099999999</v>
      </c>
      <c r="F310" s="6">
        <f>EBS!F13</f>
        <v>68263674.450000003</v>
      </c>
      <c r="G310" s="6">
        <f>'no audits'!G107</f>
        <v>7704176.5799999991</v>
      </c>
      <c r="H310" s="6">
        <f>'no audits'!H107</f>
        <v>8273822.8399999989</v>
      </c>
      <c r="I310" s="6">
        <f>'no audits'!I107</f>
        <v>3128161.77</v>
      </c>
      <c r="J310" s="6">
        <f>'no audits'!J107</f>
        <v>376154.61</v>
      </c>
      <c r="K310" s="6">
        <f>'no audits'!K107</f>
        <v>226335</v>
      </c>
      <c r="L310" s="6">
        <f>EBS!L10</f>
        <v>262861.43</v>
      </c>
      <c r="M310" s="6">
        <f>'no audits'!M106</f>
        <v>755156</v>
      </c>
      <c r="N310" s="6">
        <f>'no audits'!N107</f>
        <v>4649212.4000000004</v>
      </c>
      <c r="O310" s="6">
        <f>'no audits'!O107</f>
        <v>4194167.22</v>
      </c>
      <c r="P310" s="6">
        <f>EBS!P10</f>
        <v>884517.85</v>
      </c>
      <c r="Q310" s="6">
        <f>'no audits'!Q106</f>
        <v>11752200</v>
      </c>
      <c r="R310" s="6">
        <f>'no audits'!R107</f>
        <v>631007.98</v>
      </c>
      <c r="S310" s="6">
        <f>EBS!S10</f>
        <v>235436</v>
      </c>
      <c r="T310" s="6">
        <f>'no audits'!T107</f>
        <v>138991.26</v>
      </c>
      <c r="U310" s="6"/>
      <c r="V310" s="6">
        <f>'no audits'!V107</f>
        <v>19666.669999999998</v>
      </c>
      <c r="W310" s="6">
        <f>'no audits'!W107</f>
        <v>3231442.61</v>
      </c>
      <c r="X310" s="6"/>
      <c r="Y310" s="6"/>
      <c r="Z310" s="6">
        <f>EBS!Z10</f>
        <v>4835813.5999999996</v>
      </c>
      <c r="AA310" s="6">
        <f>EBS!AA10</f>
        <v>4823672.6500000004</v>
      </c>
      <c r="AB310" s="6">
        <f>EBS!AB10</f>
        <v>773627.02</v>
      </c>
      <c r="AC310" s="6">
        <f>EBS!AC10</f>
        <v>3550272.77</v>
      </c>
      <c r="AD310" s="6">
        <f>EBS!AD10</f>
        <v>9790.66</v>
      </c>
      <c r="AE310" s="6">
        <f>EBS!AE10</f>
        <v>234648.85</v>
      </c>
      <c r="AF310" s="6">
        <f>EBS!AF10</f>
        <v>1091573.95</v>
      </c>
      <c r="AG310" s="6">
        <f>EBS!AG10</f>
        <v>78114</v>
      </c>
      <c r="AH310" s="6">
        <f>EBS!AH10</f>
        <v>0</v>
      </c>
      <c r="AI310" s="6">
        <f>EBS!AI10</f>
        <v>3879.05</v>
      </c>
      <c r="AJ310" s="6">
        <f>EBS!AJ10</f>
        <v>1148529.17</v>
      </c>
      <c r="AK310" s="6">
        <f>EBS!AK10</f>
        <v>123374.92</v>
      </c>
      <c r="AL310" s="6">
        <f>EBS!AL10</f>
        <v>0</v>
      </c>
      <c r="AM310" s="6">
        <f>EBS!AM10</f>
        <v>74246</v>
      </c>
      <c r="AN310" s="6">
        <f>EBS!AN10</f>
        <v>173964.64</v>
      </c>
      <c r="AO310" s="6">
        <f>EBS!AO10</f>
        <v>572540.51</v>
      </c>
      <c r="AP310" s="6">
        <f>EBS!AP10</f>
        <v>106424.5</v>
      </c>
      <c r="AQ310" s="6">
        <f>EBS!AQ10</f>
        <v>1063.74</v>
      </c>
      <c r="AR310" s="6">
        <f>EBS!AR10</f>
        <v>2000</v>
      </c>
      <c r="AS310" s="6">
        <f>EBS!AS10</f>
        <v>55933.16</v>
      </c>
      <c r="AT310" s="6">
        <f>EBS!AT10</f>
        <v>0</v>
      </c>
      <c r="AU310" s="6">
        <f>EBS!AU10</f>
        <v>0</v>
      </c>
      <c r="AV310" s="6">
        <f>EBS!AV10</f>
        <v>0</v>
      </c>
      <c r="AW310" s="6">
        <f>EBS!AW10</f>
        <v>20102.18</v>
      </c>
      <c r="AX310" s="6">
        <f>EBS!AX10</f>
        <v>2167994.5</v>
      </c>
      <c r="AY310" s="6">
        <f>EBS!AY10</f>
        <v>4926313.6900000004</v>
      </c>
      <c r="AZ310" s="6">
        <f>EBS!AZ10</f>
        <v>0</v>
      </c>
      <c r="BA310" s="6">
        <f>EBS!BA10</f>
        <v>860846.45</v>
      </c>
      <c r="BB310" s="6">
        <f>EBS!BB10</f>
        <v>351750.17</v>
      </c>
      <c r="BC310" s="6">
        <f>EBS!BC10</f>
        <v>0</v>
      </c>
      <c r="BD310" s="6">
        <f>EBS!BD10</f>
        <v>0</v>
      </c>
      <c r="BE310" s="6">
        <f>EBS!BE10</f>
        <v>0</v>
      </c>
    </row>
    <row r="311" spans="1:57" x14ac:dyDescent="0.25">
      <c r="A311" s="13">
        <v>42614</v>
      </c>
      <c r="B311" s="6">
        <f>EBS!B11</f>
        <v>0</v>
      </c>
      <c r="C311" s="6">
        <f>EBS!C11</f>
        <v>-236079.09</v>
      </c>
      <c r="D311" s="6">
        <f>EBS!D11</f>
        <v>0</v>
      </c>
      <c r="E311" s="6">
        <f>'no audits'!E108</f>
        <v>1456121.18</v>
      </c>
      <c r="F311" s="6">
        <f>EBS!F14</f>
        <v>69553963.390000001</v>
      </c>
      <c r="G311" s="6">
        <f>'no audits'!G108</f>
        <v>7044847.7999999998</v>
      </c>
      <c r="H311" s="6">
        <f>'no audits'!H108</f>
        <v>7955269.1299999999</v>
      </c>
      <c r="I311" s="6">
        <f>'no audits'!I108</f>
        <v>3098031.74</v>
      </c>
      <c r="J311" s="6">
        <f>'no audits'!J108</f>
        <v>285040.21000000002</v>
      </c>
      <c r="K311" s="6">
        <f>'no audits'!K108</f>
        <v>67755</v>
      </c>
      <c r="L311" s="6">
        <f>EBS!L11</f>
        <v>166341.85</v>
      </c>
      <c r="M311" s="6">
        <f>'no audits'!M107</f>
        <v>713578</v>
      </c>
      <c r="N311" s="6">
        <f>'no audits'!N108</f>
        <v>2104326.1800000002</v>
      </c>
      <c r="O311" s="6">
        <f>'no audits'!O108</f>
        <v>3832582.1</v>
      </c>
      <c r="P311" s="6">
        <f>EBS!P11</f>
        <v>1770547.81</v>
      </c>
      <c r="Q311" s="6">
        <f>'no audits'!Q107</f>
        <v>11143127</v>
      </c>
      <c r="R311" s="6">
        <f>'no audits'!R108</f>
        <v>759144.24</v>
      </c>
      <c r="S311" s="6">
        <f>EBS!S11</f>
        <v>248261.3</v>
      </c>
      <c r="T311" s="6">
        <f>'no audits'!T108</f>
        <v>122924.2</v>
      </c>
      <c r="U311" s="6"/>
      <c r="V311" s="6">
        <f>'no audits'!V108</f>
        <v>19300</v>
      </c>
      <c r="W311" s="6">
        <f>'no audits'!W108</f>
        <v>3473047.47</v>
      </c>
      <c r="X311" s="6"/>
      <c r="Y311" s="6"/>
      <c r="Z311" s="6">
        <f>EBS!Z11</f>
        <v>9391139.1699999999</v>
      </c>
      <c r="AA311" s="6">
        <f>EBS!AA11</f>
        <v>6543492.6100000003</v>
      </c>
      <c r="AB311" s="6">
        <f>EBS!AB11</f>
        <v>978386.4</v>
      </c>
      <c r="AC311" s="6">
        <f>EBS!AC11</f>
        <v>4251183.84</v>
      </c>
      <c r="AD311" s="6">
        <f>EBS!AD11</f>
        <v>17527.5</v>
      </c>
      <c r="AE311" s="6">
        <f>EBS!AE11</f>
        <v>291579.24</v>
      </c>
      <c r="AF311" s="6">
        <f>EBS!AF11</f>
        <v>515996.2</v>
      </c>
      <c r="AG311" s="6">
        <f>EBS!AG11</f>
        <v>118620</v>
      </c>
      <c r="AH311" s="6">
        <f>EBS!AH11</f>
        <v>0</v>
      </c>
      <c r="AI311" s="6">
        <f>EBS!AI11</f>
        <v>7696.5</v>
      </c>
      <c r="AJ311" s="6">
        <f>EBS!AJ11</f>
        <v>1516538.44</v>
      </c>
      <c r="AK311" s="6">
        <f>EBS!AK11</f>
        <v>136159.41</v>
      </c>
      <c r="AL311" s="6">
        <f>EBS!AL11</f>
        <v>175</v>
      </c>
      <c r="AM311" s="6">
        <f>EBS!AM11</f>
        <v>159448.81</v>
      </c>
      <c r="AN311" s="6">
        <f>EBS!AN11</f>
        <v>238974.85</v>
      </c>
      <c r="AO311" s="6">
        <f>EBS!AO11</f>
        <v>653816.31999999995</v>
      </c>
      <c r="AP311" s="6">
        <f>EBS!AP11</f>
        <v>124079.59</v>
      </c>
      <c r="AQ311" s="6">
        <f>EBS!AQ11</f>
        <v>1870</v>
      </c>
      <c r="AR311" s="6">
        <f>EBS!AR11</f>
        <v>1500</v>
      </c>
      <c r="AS311" s="6">
        <f>EBS!AS11</f>
        <v>112901.99</v>
      </c>
      <c r="AT311" s="6">
        <f>EBS!AT11</f>
        <v>0</v>
      </c>
      <c r="AU311" s="6">
        <f>EBS!AU11</f>
        <v>0</v>
      </c>
      <c r="AV311" s="6">
        <f>EBS!AV11</f>
        <v>0</v>
      </c>
      <c r="AW311" s="6">
        <f>EBS!AW11</f>
        <v>22815.07</v>
      </c>
      <c r="AX311" s="6">
        <f>EBS!AX11</f>
        <v>1746</v>
      </c>
      <c r="AY311" s="6">
        <f>EBS!AY11</f>
        <v>4761453.04</v>
      </c>
      <c r="AZ311" s="6">
        <f>EBS!AZ11</f>
        <v>0</v>
      </c>
      <c r="BA311" s="6">
        <f>EBS!BA11</f>
        <v>760760.89</v>
      </c>
      <c r="BB311" s="6">
        <f>EBS!BB11</f>
        <v>95468.18</v>
      </c>
      <c r="BC311" s="6">
        <f>EBS!BC11</f>
        <v>0</v>
      </c>
      <c r="BD311" s="6">
        <f>EBS!BD11</f>
        <v>0</v>
      </c>
      <c r="BE311" s="6">
        <f>EBS!BE11</f>
        <v>0</v>
      </c>
    </row>
    <row r="312" spans="1:57" x14ac:dyDescent="0.25">
      <c r="A312" s="13">
        <v>42644</v>
      </c>
      <c r="B312" s="6">
        <f>EBS!B12</f>
        <v>0</v>
      </c>
      <c r="C312" s="6">
        <f>EBS!C12</f>
        <v>-17518.669999999998</v>
      </c>
      <c r="D312" s="6">
        <f>EBS!D12</f>
        <v>17518.669999999998</v>
      </c>
      <c r="E312" s="6">
        <f>'no audits'!E109</f>
        <v>1309628</v>
      </c>
      <c r="F312" s="6">
        <f>EBS!F15</f>
        <v>67405675.010000005</v>
      </c>
      <c r="G312" s="6">
        <f>'no audits'!G109</f>
        <v>6626047</v>
      </c>
      <c r="H312" s="6">
        <f>'no audits'!H109</f>
        <v>7626691</v>
      </c>
      <c r="I312" s="6">
        <f>'no audits'!I109</f>
        <v>2979733</v>
      </c>
      <c r="J312" s="6">
        <f>'no audits'!J109</f>
        <v>256005</v>
      </c>
      <c r="K312" s="6">
        <f>'no audits'!K109</f>
        <v>61795</v>
      </c>
      <c r="L312" s="6">
        <f>EBS!L12</f>
        <v>113133.53</v>
      </c>
      <c r="M312" s="6">
        <f>'no audits'!M108</f>
        <v>728757</v>
      </c>
      <c r="N312" s="6">
        <f>'no audits'!N109</f>
        <v>2493744</v>
      </c>
      <c r="O312" s="6">
        <f>'no audits'!O109</f>
        <v>3870600</v>
      </c>
      <c r="P312" s="6">
        <f>EBS!P12</f>
        <v>180192.41</v>
      </c>
      <c r="Q312" s="6">
        <f>'no audits'!Q108</f>
        <v>10795800</v>
      </c>
      <c r="R312" s="6">
        <f>'no audits'!R109</f>
        <v>729873</v>
      </c>
      <c r="S312" s="6">
        <f>EBS!S12</f>
        <v>187331.21</v>
      </c>
      <c r="T312" s="6">
        <f>'no audits'!T109</f>
        <v>130127</v>
      </c>
      <c r="U312" s="6"/>
      <c r="V312" s="6">
        <f>'no audits'!V109</f>
        <v>30700</v>
      </c>
      <c r="W312" s="6">
        <f>'no audits'!W109</f>
        <v>3451808</v>
      </c>
      <c r="X312" s="6"/>
      <c r="Y312" s="6"/>
      <c r="Z312" s="6">
        <f>EBS!Z12</f>
        <v>5300500.9400000004</v>
      </c>
      <c r="AA312" s="6">
        <f>EBS!AA12</f>
        <v>4972709.96</v>
      </c>
      <c r="AB312" s="6">
        <f>EBS!AB12</f>
        <v>776404.57</v>
      </c>
      <c r="AC312" s="6">
        <f>EBS!AC12</f>
        <v>3328353.53</v>
      </c>
      <c r="AD312" s="6">
        <f>EBS!AD12</f>
        <v>14022.76</v>
      </c>
      <c r="AE312" s="6">
        <f>EBS!AE12</f>
        <v>197303.21</v>
      </c>
      <c r="AF312" s="6">
        <f>EBS!AF12</f>
        <v>421554.03</v>
      </c>
      <c r="AG312" s="6">
        <f>EBS!AG12</f>
        <v>107225</v>
      </c>
      <c r="AH312" s="6">
        <f>EBS!AH12</f>
        <v>0</v>
      </c>
      <c r="AI312" s="6">
        <f>EBS!AI12</f>
        <v>7310.45</v>
      </c>
      <c r="AJ312" s="6">
        <f>EBS!AJ12</f>
        <v>1879606.53</v>
      </c>
      <c r="AK312" s="6">
        <f>EBS!AK12</f>
        <v>136877.5</v>
      </c>
      <c r="AL312" s="6">
        <f>EBS!AL12</f>
        <v>325</v>
      </c>
      <c r="AM312" s="6">
        <f>EBS!AM12</f>
        <v>58759.03</v>
      </c>
      <c r="AN312" s="6">
        <f>EBS!AN12</f>
        <v>181997.07</v>
      </c>
      <c r="AO312" s="6">
        <f>EBS!AO12</f>
        <v>613457.16</v>
      </c>
      <c r="AP312" s="6">
        <f>EBS!AP12</f>
        <v>96313</v>
      </c>
      <c r="AQ312" s="6">
        <f>EBS!AQ12</f>
        <v>1777</v>
      </c>
      <c r="AR312" s="6">
        <f>EBS!AR12</f>
        <v>3250</v>
      </c>
      <c r="AS312" s="6">
        <f>EBS!AS12</f>
        <v>91450.45</v>
      </c>
      <c r="AT312" s="6">
        <f>EBS!AT12</f>
        <v>0</v>
      </c>
      <c r="AU312" s="6">
        <f>EBS!AU12</f>
        <v>0</v>
      </c>
      <c r="AV312" s="6">
        <f>EBS!AV12</f>
        <v>0</v>
      </c>
      <c r="AW312" s="6">
        <f>EBS!AW12</f>
        <v>16424.41</v>
      </c>
      <c r="AX312" s="6">
        <f>EBS!AX12</f>
        <v>19.5</v>
      </c>
      <c r="AY312" s="6">
        <f>EBS!AY12</f>
        <v>4583714.1500000004</v>
      </c>
      <c r="AZ312" s="6">
        <f>EBS!AZ12</f>
        <v>0</v>
      </c>
      <c r="BA312" s="6">
        <f>EBS!BA12</f>
        <v>2339674.6</v>
      </c>
      <c r="BB312" s="6">
        <f>EBS!BB12</f>
        <v>197235.52</v>
      </c>
      <c r="BC312" s="6">
        <f>EBS!BC12</f>
        <v>0</v>
      </c>
      <c r="BD312" s="6">
        <f>EBS!BD12</f>
        <v>0</v>
      </c>
      <c r="BE312" s="6">
        <f>EBS!BE12</f>
        <v>0</v>
      </c>
    </row>
    <row r="313" spans="1:57" x14ac:dyDescent="0.25">
      <c r="A313" s="13">
        <v>42675</v>
      </c>
      <c r="B313" s="6">
        <f>EBS!B13</f>
        <v>6577547.0199999996</v>
      </c>
      <c r="C313" s="6">
        <f>EBS!C13</f>
        <v>-8497252.0899999999</v>
      </c>
      <c r="D313" s="6">
        <f>EBS!D13</f>
        <v>26076.98</v>
      </c>
      <c r="E313" s="6">
        <f>'no audits'!E110</f>
        <v>1264776.21</v>
      </c>
      <c r="F313" s="6">
        <f>EBS!F16</f>
        <v>67825677.280000001</v>
      </c>
      <c r="G313" s="6">
        <f>'no audits'!G110</f>
        <v>6170592.3200000003</v>
      </c>
      <c r="H313" s="6">
        <f>'no audits'!H110</f>
        <v>7906803.79</v>
      </c>
      <c r="I313" s="6">
        <f>'no audits'!I110</f>
        <v>3399932.7592635392</v>
      </c>
      <c r="J313" s="6">
        <f>'no audits'!J110</f>
        <v>257659.31308012045</v>
      </c>
      <c r="K313" s="6">
        <f>'no audits'!K110</f>
        <v>83677.836856345675</v>
      </c>
      <c r="L313" s="6">
        <f>EBS!L13</f>
        <v>225096.67</v>
      </c>
      <c r="M313" s="6">
        <f>'no audits'!M109</f>
        <v>688774</v>
      </c>
      <c r="N313" s="6">
        <f>'no audits'!N110</f>
        <v>1613242.2269992412</v>
      </c>
      <c r="O313" s="6">
        <f>'no audits'!O110</f>
        <v>3832500.8848713171</v>
      </c>
      <c r="P313" s="6">
        <f>EBS!P13</f>
        <v>2350089.79</v>
      </c>
      <c r="Q313" s="6">
        <f>'no audits'!Q109</f>
        <v>9239766</v>
      </c>
      <c r="R313" s="6">
        <f>'no audits'!R110</f>
        <v>596998.19891164836</v>
      </c>
      <c r="S313" s="6">
        <f>EBS!S13</f>
        <v>269808.7</v>
      </c>
      <c r="T313" s="6">
        <f>'no audits'!T110</f>
        <v>177707.38444838251</v>
      </c>
      <c r="U313" s="6"/>
      <c r="V313" s="6">
        <f>'no audits'!V110</f>
        <v>16995.389531491739</v>
      </c>
      <c r="W313" s="6">
        <f>'no audits'!W110</f>
        <v>2897067.0437589549</v>
      </c>
      <c r="X313" s="6"/>
      <c r="Y313" s="6"/>
      <c r="Z313" s="6">
        <f>EBS!Z13</f>
        <v>9903942.3200000003</v>
      </c>
      <c r="AA313" s="6">
        <f>EBS!AA13</f>
        <v>7833000.3799999999</v>
      </c>
      <c r="AB313" s="6">
        <f>EBS!AB13</f>
        <v>1507398.43</v>
      </c>
      <c r="AC313" s="6">
        <f>EBS!AC13</f>
        <v>6514056.1200000001</v>
      </c>
      <c r="AD313" s="6">
        <f>EBS!AD13</f>
        <v>0</v>
      </c>
      <c r="AE313" s="6">
        <f>EBS!AE13</f>
        <v>517305.23</v>
      </c>
      <c r="AF313" s="6">
        <f>EBS!AF13</f>
        <v>489902.96</v>
      </c>
      <c r="AG313" s="6">
        <f>EBS!AG13</f>
        <v>185242</v>
      </c>
      <c r="AH313" s="6">
        <f>EBS!AH13</f>
        <v>3386.53</v>
      </c>
      <c r="AI313" s="6">
        <f>EBS!AI13</f>
        <v>9597.9500000000007</v>
      </c>
      <c r="AJ313" s="6">
        <f>EBS!AJ13</f>
        <v>3402974.52</v>
      </c>
      <c r="AK313" s="6">
        <f>EBS!AK13</f>
        <v>224321.1</v>
      </c>
      <c r="AL313" s="6">
        <f>EBS!AL13</f>
        <v>2700</v>
      </c>
      <c r="AM313" s="6">
        <f>EBS!AM13</f>
        <v>84062.61</v>
      </c>
      <c r="AN313" s="6">
        <f>EBS!AN13</f>
        <v>243169.51</v>
      </c>
      <c r="AO313" s="6">
        <f>EBS!AO13</f>
        <v>1159192.78</v>
      </c>
      <c r="AP313" s="6">
        <f>EBS!AP13</f>
        <v>205411.32</v>
      </c>
      <c r="AQ313" s="6">
        <f>EBS!AQ13</f>
        <v>2249.83</v>
      </c>
      <c r="AR313" s="6">
        <f>EBS!AR13</f>
        <v>8500</v>
      </c>
      <c r="AS313" s="6">
        <f>EBS!AS13</f>
        <v>214135.86</v>
      </c>
      <c r="AT313" s="6">
        <f>EBS!AT13</f>
        <v>1257507.56</v>
      </c>
      <c r="AU313" s="6">
        <f>EBS!AU13</f>
        <v>0</v>
      </c>
      <c r="AV313" s="6">
        <f>EBS!AV13</f>
        <v>0</v>
      </c>
      <c r="AW313" s="6">
        <f>EBS!AW13</f>
        <v>45343.45</v>
      </c>
      <c r="AX313" s="6">
        <f>EBS!AX13</f>
        <v>56669198.509999998</v>
      </c>
      <c r="AY313" s="6">
        <f>EBS!AY13</f>
        <v>-9106064.6699999999</v>
      </c>
      <c r="AZ313" s="6">
        <f>EBS!AZ13</f>
        <v>0</v>
      </c>
      <c r="BA313" s="6">
        <f>EBS!BA13</f>
        <v>-65342120.759999998</v>
      </c>
      <c r="BB313" s="6">
        <f>EBS!BB13</f>
        <v>929166.47</v>
      </c>
      <c r="BC313" s="6">
        <f>EBS!BC13</f>
        <v>0</v>
      </c>
      <c r="BD313" s="6">
        <f>EBS!BD13</f>
        <v>0</v>
      </c>
      <c r="BE313" s="6">
        <f>EBS!BE13</f>
        <v>0</v>
      </c>
    </row>
    <row r="314" spans="1:57" x14ac:dyDescent="0.25">
      <c r="A314" s="13">
        <v>42705</v>
      </c>
      <c r="B314" s="6">
        <f>EBS!B14</f>
        <v>0</v>
      </c>
      <c r="C314" s="6">
        <f>EBS!C14</f>
        <v>-1929.72</v>
      </c>
      <c r="D314" s="6">
        <f>EBS!D14</f>
        <v>0</v>
      </c>
      <c r="E314" s="6">
        <f>'no audits'!E111</f>
        <v>1230819.79</v>
      </c>
      <c r="F314" s="6">
        <f>EBS!F17</f>
        <v>82727030.680000007</v>
      </c>
      <c r="G314" s="6">
        <f>'no audits'!G111</f>
        <v>7295568.3200000003</v>
      </c>
      <c r="H314" s="6">
        <f>'no audits'!H111</f>
        <v>8924891.0099999998</v>
      </c>
      <c r="I314" s="6">
        <f>'no audits'!I111</f>
        <v>4087750.4301291881</v>
      </c>
      <c r="J314" s="6">
        <f>'no audits'!J111</f>
        <v>282795.6067406059</v>
      </c>
      <c r="K314" s="6">
        <f>'no audits'!K111</f>
        <v>46016.787541253929</v>
      </c>
      <c r="L314" s="6">
        <f>EBS!L14</f>
        <v>110916.75</v>
      </c>
      <c r="M314" s="6">
        <f>'no audits'!M110</f>
        <v>685750</v>
      </c>
      <c r="N314" s="6">
        <f>'no audits'!N111</f>
        <v>3580133.0048565953</v>
      </c>
      <c r="O314" s="6">
        <f>'no audits'!O111</f>
        <v>3741218.4858139935</v>
      </c>
      <c r="P314" s="6">
        <f>EBS!P14</f>
        <v>201931.94</v>
      </c>
      <c r="Q314" s="6">
        <f>'no audits'!Q110</f>
        <v>10482081.854988255</v>
      </c>
      <c r="R314" s="6">
        <f>'no audits'!R111</f>
        <v>568085.88546480751</v>
      </c>
      <c r="S314" s="6">
        <f>EBS!S14</f>
        <v>328876.26</v>
      </c>
      <c r="T314" s="6">
        <f>'no audits'!T111</f>
        <v>161517.43789307945</v>
      </c>
      <c r="U314" s="6"/>
      <c r="V314" s="6">
        <f>'no audits'!V111</f>
        <v>10000</v>
      </c>
      <c r="W314" s="6">
        <f>'no audits'!W111</f>
        <v>1712208.3984537732</v>
      </c>
      <c r="X314" s="6"/>
      <c r="Y314" s="6"/>
      <c r="Z314" s="6">
        <f>EBS!Z14</f>
        <v>4881825.9800000004</v>
      </c>
      <c r="AA314" s="6">
        <f>EBS!AA14</f>
        <v>3712874.85</v>
      </c>
      <c r="AB314" s="6">
        <f>EBS!AB14</f>
        <v>704811.52000000002</v>
      </c>
      <c r="AC314" s="6">
        <f>EBS!AC14</f>
        <v>3405632.55</v>
      </c>
      <c r="AD314" s="6">
        <f>EBS!AD14</f>
        <v>207.25</v>
      </c>
      <c r="AE314" s="6">
        <f>EBS!AE14</f>
        <v>304460.61</v>
      </c>
      <c r="AF314" s="6">
        <f>EBS!AF14</f>
        <v>87825.18</v>
      </c>
      <c r="AG314" s="6">
        <f>EBS!AG14</f>
        <v>151900</v>
      </c>
      <c r="AH314" s="6">
        <f>EBS!AH14</f>
        <v>0</v>
      </c>
      <c r="AI314" s="6">
        <f>EBS!AI14</f>
        <v>0</v>
      </c>
      <c r="AJ314" s="6">
        <f>EBS!AJ14</f>
        <v>1667977.11</v>
      </c>
      <c r="AK314" s="6">
        <f>EBS!AK14</f>
        <v>108397.49</v>
      </c>
      <c r="AL314" s="6">
        <f>EBS!AL14</f>
        <v>250</v>
      </c>
      <c r="AM314" s="6">
        <f>EBS!AM14</f>
        <v>202200</v>
      </c>
      <c r="AN314" s="6">
        <f>EBS!AN14</f>
        <v>0</v>
      </c>
      <c r="AO314" s="6">
        <f>EBS!AO14</f>
        <v>563799.38</v>
      </c>
      <c r="AP314" s="6">
        <f>EBS!AP14</f>
        <v>118770</v>
      </c>
      <c r="AQ314" s="6">
        <f>EBS!AQ14</f>
        <v>1042.74</v>
      </c>
      <c r="AR314" s="6">
        <f>EBS!AR14</f>
        <v>3000</v>
      </c>
      <c r="AS314" s="6">
        <f>EBS!AS14</f>
        <v>195560.59</v>
      </c>
      <c r="AT314" s="6">
        <f>EBS!AT14</f>
        <v>0</v>
      </c>
      <c r="AU314" s="6">
        <f>EBS!AU14</f>
        <v>0</v>
      </c>
      <c r="AV314" s="6">
        <f>EBS!AV14</f>
        <v>0</v>
      </c>
      <c r="AW314" s="6">
        <f>EBS!AW14</f>
        <v>47273.599999999999</v>
      </c>
      <c r="AX314" s="6">
        <f>EBS!AX14</f>
        <v>0</v>
      </c>
      <c r="AY314" s="6">
        <f>EBS!AY14</f>
        <v>4713816.46</v>
      </c>
      <c r="AZ314" s="6">
        <f>EBS!AZ14</f>
        <v>0</v>
      </c>
      <c r="BA314" s="6">
        <f>EBS!BA14</f>
        <v>282095.78000000003</v>
      </c>
      <c r="BB314" s="6">
        <f>EBS!BB14</f>
        <v>105029.45</v>
      </c>
      <c r="BC314" s="6">
        <f>EBS!BC14</f>
        <v>0</v>
      </c>
      <c r="BD314" s="6">
        <f>EBS!BD14</f>
        <v>0</v>
      </c>
      <c r="BE314" s="6">
        <f>EBS!BE14</f>
        <v>0</v>
      </c>
    </row>
    <row r="315" spans="1:57" x14ac:dyDescent="0.25">
      <c r="A315" s="13">
        <v>42736</v>
      </c>
      <c r="B315" s="6">
        <f>EBS!B15</f>
        <v>0</v>
      </c>
      <c r="C315" s="6">
        <f>EBS!C15</f>
        <v>-468449.96</v>
      </c>
      <c r="D315" s="6">
        <f>EBS!D15</f>
        <v>581846.63</v>
      </c>
      <c r="E315" s="6">
        <f>'no audits'!E112</f>
        <v>1082486.3900000001</v>
      </c>
      <c r="F315" s="6">
        <f>EBS!F18</f>
        <v>56297195.439999998</v>
      </c>
      <c r="G315" s="6">
        <f>'no audits'!G112</f>
        <v>5664037.8300000001</v>
      </c>
      <c r="H315" s="6">
        <f>'no audits'!H112</f>
        <v>7580837.6600000001</v>
      </c>
      <c r="I315" s="6">
        <f>'no audits'!I112</f>
        <v>1314935.0313968004</v>
      </c>
      <c r="J315" s="6">
        <f>'no audits'!J112</f>
        <v>208784.16238828626</v>
      </c>
      <c r="K315" s="6">
        <f>'no audits'!K112</f>
        <v>32158.330718682377</v>
      </c>
      <c r="L315" s="6">
        <f>EBS!L15</f>
        <v>173632.74</v>
      </c>
      <c r="M315" s="6">
        <f>'no audits'!M111</f>
        <v>705852</v>
      </c>
      <c r="N315" s="6">
        <f>'no audits'!N112</f>
        <v>4534730.2430934273</v>
      </c>
      <c r="O315" s="6">
        <f>'no audits'!O112</f>
        <v>3396386.8876519063</v>
      </c>
      <c r="P315" s="6">
        <f>EBS!P15</f>
        <v>220232.83</v>
      </c>
      <c r="Q315" s="6">
        <f>'no audits'!Q111</f>
        <v>8496663.900795076</v>
      </c>
      <c r="R315" s="6">
        <f>'no audits'!R112</f>
        <v>567800.5045393575</v>
      </c>
      <c r="S315" s="6">
        <f>EBS!S15</f>
        <v>235648.49</v>
      </c>
      <c r="T315" s="6">
        <f>'no audits'!T112</f>
        <v>147413.29188704817</v>
      </c>
      <c r="U315" s="6"/>
      <c r="V315" s="6">
        <f>'no audits'!V112</f>
        <v>25898.518357114066</v>
      </c>
      <c r="W315" s="6">
        <f>'no audits'!W112</f>
        <v>1308130.9722055341</v>
      </c>
      <c r="X315" s="6"/>
      <c r="Y315" s="6"/>
      <c r="Z315" s="6">
        <f>EBS!Z15</f>
        <v>5542090.1299999999</v>
      </c>
      <c r="AA315" s="6">
        <f>EBS!AA15</f>
        <v>1714547.65</v>
      </c>
      <c r="AB315" s="6">
        <f>EBS!AB15</f>
        <v>829404.99</v>
      </c>
      <c r="AC315" s="6">
        <f>EBS!AC15</f>
        <v>3073353.08</v>
      </c>
      <c r="AD315" s="6">
        <f>EBS!AD15</f>
        <v>0</v>
      </c>
      <c r="AE315" s="6">
        <f>EBS!AE15</f>
        <v>270688.48</v>
      </c>
      <c r="AF315" s="6">
        <f>EBS!AF15</f>
        <v>138622.34</v>
      </c>
      <c r="AG315" s="6">
        <f>EBS!AG15</f>
        <v>85987</v>
      </c>
      <c r="AH315" s="6">
        <f>EBS!AH15</f>
        <v>0</v>
      </c>
      <c r="AI315" s="6">
        <f>EBS!AI15</f>
        <v>5611.2</v>
      </c>
      <c r="AJ315" s="6">
        <f>EBS!AJ15</f>
        <v>1714812.12</v>
      </c>
      <c r="AK315" s="6">
        <f>EBS!AK15</f>
        <v>133946.18</v>
      </c>
      <c r="AL315" s="6">
        <f>EBS!AL15</f>
        <v>100</v>
      </c>
      <c r="AM315" s="6">
        <f>EBS!AM15</f>
        <v>78615</v>
      </c>
      <c r="AN315" s="6">
        <f>EBS!AN15</f>
        <v>492338.49</v>
      </c>
      <c r="AO315" s="6">
        <f>EBS!AO15</f>
        <v>657639.14</v>
      </c>
      <c r="AP315" s="6">
        <f>EBS!AP15</f>
        <v>147378</v>
      </c>
      <c r="AQ315" s="6">
        <f>EBS!AQ15</f>
        <v>542.86</v>
      </c>
      <c r="AR315" s="6">
        <f>EBS!AR15</f>
        <v>3750</v>
      </c>
      <c r="AS315" s="6">
        <f>EBS!AS15</f>
        <v>-195560.59</v>
      </c>
      <c r="AT315" s="6">
        <f>EBS!AT15</f>
        <v>0</v>
      </c>
      <c r="AU315" s="6">
        <f>EBS!AU15</f>
        <v>0</v>
      </c>
      <c r="AV315" s="6">
        <f>EBS!AV15</f>
        <v>0</v>
      </c>
      <c r="AW315" s="6">
        <f>EBS!AW15</f>
        <v>43815.22</v>
      </c>
      <c r="AX315" s="6">
        <f>EBS!AX15</f>
        <v>0</v>
      </c>
      <c r="AY315" s="6">
        <f>EBS!AY15</f>
        <v>4680624.75</v>
      </c>
      <c r="AZ315" s="6">
        <f>EBS!AZ15</f>
        <v>0</v>
      </c>
      <c r="BA315" s="6">
        <f>EBS!BA15</f>
        <v>1482983.69</v>
      </c>
      <c r="BB315" s="6">
        <f>EBS!BB15</f>
        <v>242322.23</v>
      </c>
      <c r="BC315" s="6">
        <f>EBS!BC15</f>
        <v>0</v>
      </c>
      <c r="BD315" s="6">
        <f>EBS!BD15</f>
        <v>0</v>
      </c>
      <c r="BE315" s="6">
        <f>EBS!BE15</f>
        <v>0</v>
      </c>
    </row>
    <row r="316" spans="1:57" x14ac:dyDescent="0.25">
      <c r="A316" s="13">
        <v>42767</v>
      </c>
      <c r="B316" s="6">
        <f>EBS!B16</f>
        <v>0</v>
      </c>
      <c r="C316" s="6">
        <f>EBS!C16</f>
        <v>-307894.46000000002</v>
      </c>
      <c r="D316" s="6">
        <f>EBS!D16</f>
        <v>4923435.13</v>
      </c>
      <c r="E316" s="6">
        <f>'no audits'!E113</f>
        <v>1059973.9900000002</v>
      </c>
      <c r="F316" s="6">
        <f>EBS!F19</f>
        <v>56233617.770000003</v>
      </c>
      <c r="G316" s="6">
        <f>'no audits'!G113</f>
        <v>6034552.7300000004</v>
      </c>
      <c r="H316" s="6">
        <f>'no audits'!H113</f>
        <v>7170847.8700000001</v>
      </c>
      <c r="I316" s="6">
        <f>'no audits'!I113</f>
        <v>3107782.7263699854</v>
      </c>
      <c r="J316" s="6">
        <f>'no audits'!J113</f>
        <v>219751.10385860142</v>
      </c>
      <c r="K316" s="6">
        <f>'no audits'!K113</f>
        <v>55167.745724808141</v>
      </c>
      <c r="L316" s="6">
        <f>EBS!L16</f>
        <v>96233.93</v>
      </c>
      <c r="M316" s="6">
        <f>'no audits'!M112</f>
        <v>675747</v>
      </c>
      <c r="N316" s="6">
        <f>'no audits'!N113</f>
        <v>4129386.385412368</v>
      </c>
      <c r="O316" s="6">
        <f>'no audits'!O113</f>
        <v>3675536.2357461336</v>
      </c>
      <c r="P316" s="6">
        <f>EBS!P16</f>
        <v>557764.91</v>
      </c>
      <c r="Q316" s="6">
        <f>'no audits'!Q112</f>
        <v>10392658.426331615</v>
      </c>
      <c r="R316" s="6">
        <f>'no audits'!R113</f>
        <v>509517.95310619945</v>
      </c>
      <c r="S316" s="6">
        <f>EBS!S16</f>
        <v>206121.11</v>
      </c>
      <c r="T316" s="6">
        <f>'no audits'!T113</f>
        <v>157365.49220985855</v>
      </c>
      <c r="U316" s="6"/>
      <c r="V316" s="6">
        <f>'no audits'!V113</f>
        <v>16697.564706620004</v>
      </c>
      <c r="W316" s="6">
        <f>'no audits'!W113</f>
        <v>1677886.2265797229</v>
      </c>
      <c r="X316" s="6"/>
      <c r="Y316" s="6"/>
      <c r="Z316" s="6">
        <f>EBS!Z16</f>
        <v>5549478.6200000001</v>
      </c>
      <c r="AA316" s="6">
        <f>EBS!AA16</f>
        <v>3876093.95</v>
      </c>
      <c r="AB316" s="6">
        <f>EBS!AB16</f>
        <v>771465.27</v>
      </c>
      <c r="AC316" s="6">
        <f>EBS!AC16</f>
        <v>2487035.83</v>
      </c>
      <c r="AD316" s="6">
        <f>EBS!AD16</f>
        <v>0</v>
      </c>
      <c r="AE316" s="6">
        <f>EBS!AE16</f>
        <v>372884.38</v>
      </c>
      <c r="AF316" s="6">
        <f>EBS!AF16</f>
        <v>70646.14</v>
      </c>
      <c r="AG316" s="6">
        <f>EBS!AG16</f>
        <v>82099</v>
      </c>
      <c r="AH316" s="6">
        <f>EBS!AH16</f>
        <v>0</v>
      </c>
      <c r="AI316" s="6">
        <f>EBS!AI16</f>
        <v>2551.4499999999998</v>
      </c>
      <c r="AJ316" s="6">
        <f>EBS!AJ16</f>
        <v>1691154.86</v>
      </c>
      <c r="AK316" s="6">
        <f>EBS!AK16</f>
        <v>114092.83</v>
      </c>
      <c r="AL316" s="6">
        <f>EBS!AL16</f>
        <v>320</v>
      </c>
      <c r="AM316" s="6">
        <f>EBS!AM16</f>
        <v>34750.86</v>
      </c>
      <c r="AN316" s="6">
        <f>EBS!AN16</f>
        <v>216174.55</v>
      </c>
      <c r="AO316" s="6">
        <f>EBS!AO16</f>
        <v>645962.38</v>
      </c>
      <c r="AP316" s="6">
        <f>EBS!AP16</f>
        <v>107553.5</v>
      </c>
      <c r="AQ316" s="6">
        <f>EBS!AQ16</f>
        <v>778</v>
      </c>
      <c r="AR316" s="6">
        <f>EBS!AR16</f>
        <v>2500</v>
      </c>
      <c r="AS316" s="6">
        <f>EBS!AS16</f>
        <v>0</v>
      </c>
      <c r="AT316" s="6">
        <f>EBS!AT16</f>
        <v>0</v>
      </c>
      <c r="AU316" s="6">
        <f>EBS!AU16</f>
        <v>0</v>
      </c>
      <c r="AV316" s="6">
        <f>EBS!AV16</f>
        <v>0</v>
      </c>
      <c r="AW316" s="6">
        <f>EBS!AW16</f>
        <v>97876.9</v>
      </c>
      <c r="AX316" s="6">
        <f>EBS!AX16</f>
        <v>2943841.25</v>
      </c>
      <c r="AY316" s="6">
        <f>EBS!AY16</f>
        <v>4319989.92</v>
      </c>
      <c r="AZ316" s="6">
        <f>EBS!AZ16</f>
        <v>0</v>
      </c>
      <c r="BA316" s="6">
        <f>EBS!BA16</f>
        <v>341297.97</v>
      </c>
      <c r="BB316" s="6">
        <f>EBS!BB16</f>
        <v>138254.95000000001</v>
      </c>
      <c r="BC316" s="6">
        <f>EBS!BC16</f>
        <v>0</v>
      </c>
      <c r="BD316" s="6">
        <f>EBS!BD16</f>
        <v>0</v>
      </c>
      <c r="BE316" s="6">
        <f>EBS!BE16</f>
        <v>0</v>
      </c>
    </row>
    <row r="317" spans="1:57" x14ac:dyDescent="0.25">
      <c r="A317" s="13">
        <v>42795</v>
      </c>
      <c r="B317" s="6">
        <f>EBS!B17</f>
        <v>0</v>
      </c>
      <c r="C317" s="6">
        <f>EBS!C17</f>
        <v>-458115.91</v>
      </c>
      <c r="D317" s="6">
        <f>EBS!D17</f>
        <v>2357174.63</v>
      </c>
      <c r="E317" s="6">
        <f>'no audits'!E114</f>
        <v>1135654.8999999999</v>
      </c>
      <c r="F317" s="6">
        <f>EBS!F20</f>
        <v>66386157.289999999</v>
      </c>
      <c r="G317" s="6">
        <f>'no audits'!G114</f>
        <v>6729394</v>
      </c>
      <c r="H317" s="6">
        <f>'no audits'!H114</f>
        <v>6814615</v>
      </c>
      <c r="I317" s="6">
        <f>'no audits'!I114</f>
        <v>3070353.1113309683</v>
      </c>
      <c r="J317" s="6">
        <f>'no audits'!J114</f>
        <v>247555.02742056394</v>
      </c>
      <c r="K317" s="6">
        <f>'no audits'!K114</f>
        <v>39553.216460154959</v>
      </c>
      <c r="L317" s="6">
        <f>EBS!L17</f>
        <v>111023.14</v>
      </c>
      <c r="M317" s="6">
        <f>'no audits'!M113</f>
        <v>666000</v>
      </c>
      <c r="N317" s="6">
        <f>'no audits'!N114</f>
        <v>5413174.5672195507</v>
      </c>
      <c r="O317" s="6">
        <f>'no audits'!O114</f>
        <v>4178864.0893988791</v>
      </c>
      <c r="P317" s="6">
        <f>EBS!P17</f>
        <v>1234045.6200000001</v>
      </c>
      <c r="Q317" s="6">
        <f>'no audits'!Q113</f>
        <v>11570673.613648176</v>
      </c>
      <c r="R317" s="6">
        <f>'no audits'!R114</f>
        <v>630005.22517724638</v>
      </c>
      <c r="S317" s="6">
        <f>EBS!S17</f>
        <v>257666.4</v>
      </c>
      <c r="T317" s="6">
        <f>'no audits'!T114</f>
        <v>176039.7689549074</v>
      </c>
      <c r="U317" s="6"/>
      <c r="V317" s="6">
        <f>'no audits'!V114</f>
        <v>14897.276305971311</v>
      </c>
      <c r="W317" s="6">
        <f>'no audits'!W114</f>
        <v>2076955.9451905258</v>
      </c>
      <c r="X317" s="6"/>
      <c r="Y317" s="6"/>
      <c r="Z317" s="6">
        <f>EBS!Z17</f>
        <v>6846452.2199999997</v>
      </c>
      <c r="AA317" s="6">
        <f>EBS!AA17</f>
        <v>11064024.949999999</v>
      </c>
      <c r="AB317" s="6">
        <f>EBS!AB17</f>
        <v>923204.16</v>
      </c>
      <c r="AC317" s="6">
        <f>EBS!AC17</f>
        <v>3218550.66</v>
      </c>
      <c r="AD317" s="6">
        <f>EBS!AD17</f>
        <v>40359.11</v>
      </c>
      <c r="AE317" s="6">
        <f>EBS!AE17</f>
        <v>366368.56</v>
      </c>
      <c r="AF317" s="6">
        <f>EBS!AF17</f>
        <v>212674.04</v>
      </c>
      <c r="AG317" s="6">
        <f>EBS!AG17</f>
        <v>93546</v>
      </c>
      <c r="AH317" s="6">
        <f>EBS!AH17</f>
        <v>0</v>
      </c>
      <c r="AI317" s="6">
        <f>EBS!AI17</f>
        <v>3717.7</v>
      </c>
      <c r="AJ317" s="6">
        <f>EBS!AJ17</f>
        <v>1990556.41</v>
      </c>
      <c r="AK317" s="6">
        <f>EBS!AK17</f>
        <v>154749.38</v>
      </c>
      <c r="AL317" s="6">
        <f>EBS!AL17</f>
        <v>1105</v>
      </c>
      <c r="AM317" s="6">
        <f>EBS!AM17</f>
        <v>2715</v>
      </c>
      <c r="AN317" s="6">
        <f>EBS!AN17</f>
        <v>215888.82</v>
      </c>
      <c r="AO317" s="6">
        <f>EBS!AO17</f>
        <v>802449.2</v>
      </c>
      <c r="AP317" s="6">
        <f>EBS!AP17</f>
        <v>130564</v>
      </c>
      <c r="AQ317" s="6">
        <f>EBS!AQ17</f>
        <v>1210.25</v>
      </c>
      <c r="AR317" s="6">
        <f>EBS!AR17</f>
        <v>4000</v>
      </c>
      <c r="AS317" s="6">
        <f>EBS!AS17</f>
        <v>0</v>
      </c>
      <c r="AT317" s="6">
        <f>EBS!AT17</f>
        <v>0</v>
      </c>
      <c r="AU317" s="6">
        <f>EBS!AU17</f>
        <v>0</v>
      </c>
      <c r="AV317" s="6">
        <f>EBS!AV17</f>
        <v>0</v>
      </c>
      <c r="AW317" s="6">
        <f>EBS!AW17</f>
        <v>51856.89</v>
      </c>
      <c r="AX317" s="6">
        <f>EBS!AX17</f>
        <v>0</v>
      </c>
      <c r="AY317" s="6">
        <f>EBS!AY17</f>
        <v>4943202.75</v>
      </c>
      <c r="AZ317" s="6">
        <f>EBS!AZ17</f>
        <v>0</v>
      </c>
      <c r="BA317" s="6">
        <f>EBS!BA17</f>
        <v>4969467.9800000004</v>
      </c>
      <c r="BB317" s="6">
        <f>EBS!BB17</f>
        <v>519999.68</v>
      </c>
      <c r="BC317" s="6">
        <f>EBS!BC17</f>
        <v>0</v>
      </c>
      <c r="BD317" s="6">
        <f>EBS!BD17</f>
        <v>0</v>
      </c>
      <c r="BE317" s="6">
        <f>EBS!BE17</f>
        <v>0</v>
      </c>
    </row>
    <row r="318" spans="1:57" x14ac:dyDescent="0.25">
      <c r="A318" s="13">
        <v>42826</v>
      </c>
      <c r="B318" s="6">
        <f>EBS!B18</f>
        <v>0</v>
      </c>
      <c r="C318" s="6">
        <f>EBS!C18</f>
        <v>-463837.7</v>
      </c>
      <c r="D318" s="6">
        <f>EBS!D18</f>
        <v>584136.86</v>
      </c>
      <c r="E318" s="6">
        <f>'no audits'!E115</f>
        <v>1674655.29</v>
      </c>
      <c r="F318" s="6">
        <f>EBS!F21</f>
        <v>65212635.32</v>
      </c>
      <c r="G318" s="6">
        <f>'no audits'!G115</f>
        <v>6802484.6399999997</v>
      </c>
      <c r="H318" s="6">
        <f>'no audits'!H115</f>
        <v>8800044.9299999997</v>
      </c>
      <c r="I318" s="6">
        <f>'no audits'!I115</f>
        <v>1810941.5384765496</v>
      </c>
      <c r="J318" s="6">
        <f>'no audits'!J115</f>
        <v>259143.45034204837</v>
      </c>
      <c r="K318" s="6">
        <f>'no audits'!K115</f>
        <v>39352.060777017679</v>
      </c>
      <c r="L318" s="6">
        <f>EBS!L18</f>
        <v>113388.99</v>
      </c>
      <c r="M318" s="6">
        <f>'no audits'!M114</f>
        <v>778627</v>
      </c>
      <c r="N318" s="6">
        <f>'no audits'!N115</f>
        <v>2877868.6406973512</v>
      </c>
      <c r="O318" s="6">
        <f>'no audits'!O115</f>
        <v>3686773.988704544</v>
      </c>
      <c r="P318" s="6">
        <f>EBS!P18</f>
        <v>1780808.75</v>
      </c>
      <c r="Q318" s="6">
        <f>'no audits'!Q114</f>
        <v>9244673.6630027462</v>
      </c>
      <c r="R318" s="6">
        <f>'no audits'!R115</f>
        <v>579793.08896925673</v>
      </c>
      <c r="S318" s="6">
        <f>EBS!S18</f>
        <v>196542.67</v>
      </c>
      <c r="T318" s="6">
        <f>'no audits'!T115</f>
        <v>141284.10467070658</v>
      </c>
      <c r="U318" s="6"/>
      <c r="V318" s="6">
        <f>'no audits'!V115</f>
        <v>19599.45684080898</v>
      </c>
      <c r="W318" s="6">
        <f>'no audits'!W115</f>
        <v>2762439.7807214078</v>
      </c>
      <c r="X318" s="6"/>
      <c r="Y318" s="6"/>
      <c r="Z318" s="6">
        <f>EBS!Z18</f>
        <v>5618225.4299999997</v>
      </c>
      <c r="AA318" s="6">
        <f>EBS!AA18</f>
        <v>10960262.43</v>
      </c>
      <c r="AB318" s="6">
        <f>EBS!AB18</f>
        <v>1249940.58</v>
      </c>
      <c r="AC318" s="6">
        <f>EBS!AC18</f>
        <v>2843697.48</v>
      </c>
      <c r="AD318" s="6">
        <f>EBS!AD18</f>
        <v>0</v>
      </c>
      <c r="AE318" s="6">
        <f>EBS!AE18</f>
        <v>365381.71</v>
      </c>
      <c r="AF318" s="6">
        <f>EBS!AF18</f>
        <v>140563.28</v>
      </c>
      <c r="AG318" s="6">
        <f>EBS!AG18</f>
        <v>69341</v>
      </c>
      <c r="AH318" s="6">
        <f>EBS!AH18</f>
        <v>276608.25</v>
      </c>
      <c r="AI318" s="6">
        <f>EBS!AI18</f>
        <v>5348.7</v>
      </c>
      <c r="AJ318" s="6">
        <f>EBS!AJ18</f>
        <v>1561227.49</v>
      </c>
      <c r="AK318" s="6">
        <f>EBS!AK18</f>
        <v>140387.99</v>
      </c>
      <c r="AL318" s="6">
        <f>EBS!AL18</f>
        <v>2085</v>
      </c>
      <c r="AM318" s="6">
        <f>EBS!AM18</f>
        <v>43956</v>
      </c>
      <c r="AN318" s="6">
        <f>EBS!AN18</f>
        <v>284012.33</v>
      </c>
      <c r="AO318" s="6">
        <f>EBS!AO18</f>
        <v>634603.91</v>
      </c>
      <c r="AP318" s="6">
        <f>EBS!AP18</f>
        <v>111511.58</v>
      </c>
      <c r="AQ318" s="6">
        <f>EBS!AQ18</f>
        <v>1284</v>
      </c>
      <c r="AR318" s="6">
        <f>EBS!AR18</f>
        <v>2500</v>
      </c>
      <c r="AS318" s="6">
        <f>EBS!AS18</f>
        <v>0</v>
      </c>
      <c r="AT318" s="6">
        <f>EBS!AT18</f>
        <v>0</v>
      </c>
      <c r="AU318" s="6">
        <f>EBS!AU18</f>
        <v>0</v>
      </c>
      <c r="AV318" s="6">
        <f>EBS!AV18</f>
        <v>0</v>
      </c>
      <c r="AW318" s="6">
        <f>EBS!AW18</f>
        <v>84546.27</v>
      </c>
      <c r="AX318" s="6">
        <f>EBS!AX18</f>
        <v>0</v>
      </c>
      <c r="AY318" s="6">
        <f>EBS!AY18</f>
        <v>4334394.59</v>
      </c>
      <c r="AZ318" s="6">
        <f>EBS!AZ18</f>
        <v>0</v>
      </c>
      <c r="BA318" s="6">
        <f>EBS!BA18</f>
        <v>556851.05000000005</v>
      </c>
      <c r="BB318" s="6">
        <f>EBS!BB18</f>
        <v>551216.85</v>
      </c>
      <c r="BC318" s="6">
        <f>EBS!BC18</f>
        <v>0</v>
      </c>
      <c r="BD318" s="6">
        <f>EBS!BD18</f>
        <v>0</v>
      </c>
      <c r="BE318" s="6">
        <f>EBS!BE18</f>
        <v>0</v>
      </c>
    </row>
    <row r="319" spans="1:57" x14ac:dyDescent="0.25">
      <c r="A319" s="13">
        <v>42856</v>
      </c>
      <c r="B319" s="6">
        <f>EBS!B19</f>
        <v>178382634</v>
      </c>
      <c r="C319" s="6">
        <f>EBS!C19</f>
        <v>-721157.49</v>
      </c>
      <c r="D319" s="6">
        <f>EBS!D19</f>
        <v>889171.64</v>
      </c>
      <c r="E319" s="6">
        <f>'no audits'!E116</f>
        <v>1428230.61</v>
      </c>
      <c r="F319" s="6">
        <f>EBS!F22</f>
        <v>69421573.859999999</v>
      </c>
      <c r="G319" s="6">
        <f>'no audits'!G116</f>
        <v>6979611.3499999996</v>
      </c>
      <c r="H319" s="6">
        <f>'no audits'!H116</f>
        <v>8195363</v>
      </c>
      <c r="I319" s="6">
        <f>'no audits'!I116</f>
        <v>4340926.4735749383</v>
      </c>
      <c r="J319" s="6">
        <f>'no audits'!J116</f>
        <v>276896.33648833371</v>
      </c>
      <c r="K319" s="6">
        <f>'no audits'!K116</f>
        <v>808783.83303808549</v>
      </c>
      <c r="L319" s="6">
        <f>EBS!L19</f>
        <v>120840.58</v>
      </c>
      <c r="M319" s="6">
        <f>'no audits'!M115</f>
        <v>739348</v>
      </c>
      <c r="N319" s="6">
        <f>'no audits'!N116</f>
        <v>2580663.8604831407</v>
      </c>
      <c r="O319" s="6">
        <f>'no audits'!O116</f>
        <v>3277794.5982402279</v>
      </c>
      <c r="P319" s="6">
        <f>EBS!P19</f>
        <v>180636.87</v>
      </c>
      <c r="Q319" s="6">
        <f>'no audits'!Q115</f>
        <v>11711390.04927122</v>
      </c>
      <c r="R319" s="6">
        <f>'no audits'!R116</f>
        <v>653703.93079377851</v>
      </c>
      <c r="S319" s="6">
        <f>EBS!S19</f>
        <v>209719.31</v>
      </c>
      <c r="T319" s="6">
        <f>'no audits'!T116</f>
        <v>120157.36688253762</v>
      </c>
      <c r="U319" s="6"/>
      <c r="V319" s="6">
        <f>'no audits'!V116</f>
        <v>10001.908852454952</v>
      </c>
      <c r="W319" s="6">
        <f>'no audits'!W116</f>
        <v>3387276.1696550008</v>
      </c>
      <c r="X319" s="6">
        <f>'no audits'!X116</f>
        <v>1494.7258659607598</v>
      </c>
      <c r="Y319" s="6"/>
      <c r="Z319" s="6">
        <f>EBS!Z19</f>
        <v>6006494.4400000004</v>
      </c>
      <c r="AA319" s="6">
        <f>EBS!AA19</f>
        <v>8950290.7300000004</v>
      </c>
      <c r="AB319" s="6">
        <f>EBS!AB19</f>
        <v>806883.63</v>
      </c>
      <c r="AC319" s="6">
        <f>EBS!AC19</f>
        <v>3648648.06</v>
      </c>
      <c r="AD319" s="6">
        <f>EBS!AD19</f>
        <v>0</v>
      </c>
      <c r="AE319" s="6">
        <f>EBS!AE19</f>
        <v>327461.8</v>
      </c>
      <c r="AF319" s="6">
        <f>EBS!AF19</f>
        <v>206024.62</v>
      </c>
      <c r="AG319" s="6">
        <f>EBS!AG19</f>
        <v>153094</v>
      </c>
      <c r="AH319" s="6">
        <f>EBS!AH19</f>
        <v>18900</v>
      </c>
      <c r="AI319" s="6">
        <f>EBS!AI19</f>
        <v>5593.25</v>
      </c>
      <c r="AJ319" s="6">
        <f>EBS!AJ19</f>
        <v>1379276.56</v>
      </c>
      <c r="AK319" s="6">
        <f>EBS!AK19</f>
        <v>142483.07999999999</v>
      </c>
      <c r="AL319" s="6">
        <f>EBS!AL19</f>
        <v>170</v>
      </c>
      <c r="AM319" s="6">
        <f>EBS!AM19</f>
        <v>40713.79</v>
      </c>
      <c r="AN319" s="6">
        <f>EBS!AN19</f>
        <v>231082.18</v>
      </c>
      <c r="AO319" s="6">
        <f>EBS!AO19</f>
        <v>735062.76</v>
      </c>
      <c r="AP319" s="6">
        <f>EBS!AP19</f>
        <v>121708.11</v>
      </c>
      <c r="AQ319" s="6">
        <f>EBS!AQ19</f>
        <v>937.89</v>
      </c>
      <c r="AR319" s="6">
        <f>EBS!AR19</f>
        <v>4000</v>
      </c>
      <c r="AS319" s="6">
        <f>EBS!AS19</f>
        <v>0</v>
      </c>
      <c r="AT319" s="6">
        <f>EBS!AT19</f>
        <v>0</v>
      </c>
      <c r="AU319" s="6">
        <f>EBS!AU19</f>
        <v>0</v>
      </c>
      <c r="AV319" s="6">
        <f>EBS!AV19</f>
        <v>0</v>
      </c>
      <c r="AW319" s="6">
        <f>EBS!AW19</f>
        <v>146971.44</v>
      </c>
      <c r="AX319" s="6">
        <f>EBS!AX19</f>
        <v>2949080.25</v>
      </c>
      <c r="AY319" s="6">
        <f>EBS!AY19</f>
        <v>4873833.8</v>
      </c>
      <c r="AZ319" s="6">
        <f>EBS!AZ19</f>
        <v>0</v>
      </c>
      <c r="BA319" s="6">
        <f>EBS!BA19</f>
        <v>909728.81</v>
      </c>
      <c r="BB319" s="6">
        <f>EBS!BB19</f>
        <v>6246900.6200000001</v>
      </c>
      <c r="BC319" s="6">
        <f>EBS!BC19</f>
        <v>0</v>
      </c>
      <c r="BD319" s="6">
        <f>EBS!BD19</f>
        <v>0</v>
      </c>
      <c r="BE319" s="6">
        <f>EBS!BE19</f>
        <v>0</v>
      </c>
    </row>
    <row r="320" spans="1:57" x14ac:dyDescent="0.25">
      <c r="A320" s="13">
        <v>42887</v>
      </c>
      <c r="B320" s="6">
        <f>EBS!B20</f>
        <v>0</v>
      </c>
      <c r="C320" s="6">
        <f>EBS!C20</f>
        <v>0</v>
      </c>
      <c r="D320" s="6">
        <f>EBS!D20</f>
        <v>0</v>
      </c>
      <c r="E320" s="6">
        <f>'no audits'!E117</f>
        <v>1507015.0500000003</v>
      </c>
      <c r="F320" s="6">
        <f>EBS!F23</f>
        <v>73119893.780000001</v>
      </c>
      <c r="G320" s="6">
        <f>'no audits'!G117</f>
        <v>6798436.6100000003</v>
      </c>
      <c r="H320" s="6">
        <f>'no audits'!H117</f>
        <v>8171828</v>
      </c>
      <c r="I320" s="6">
        <f>'no audits'!I117</f>
        <v>4165219.043794665</v>
      </c>
      <c r="J320" s="6">
        <f>'no audits'!J117</f>
        <v>263095.56787088199</v>
      </c>
      <c r="K320" s="6">
        <f>'no audits'!K117</f>
        <v>1972764.6069279045</v>
      </c>
      <c r="L320" s="6">
        <f>EBS!L20</f>
        <v>98215.01</v>
      </c>
      <c r="M320" s="6">
        <f>'no audits'!M116</f>
        <v>751829</v>
      </c>
      <c r="N320" s="6">
        <f>'no audits'!N117</f>
        <v>2887433.9939753343</v>
      </c>
      <c r="O320" s="6">
        <f>'no audits'!O117</f>
        <v>5041500.3963606013</v>
      </c>
      <c r="P320" s="6">
        <f>EBS!P20</f>
        <v>3420212.23</v>
      </c>
      <c r="Q320" s="6">
        <f>'no audits'!Q116</f>
        <v>11948630.584286058</v>
      </c>
      <c r="R320" s="6">
        <f>'no audits'!R117</f>
        <v>671235.11505101086</v>
      </c>
      <c r="S320" s="6">
        <f>EBS!S20</f>
        <v>201011.82</v>
      </c>
      <c r="T320" s="6">
        <f>'no audits'!T117</f>
        <v>120538.26024903629</v>
      </c>
      <c r="U320" s="6"/>
      <c r="V320" s="6">
        <f>'no audits'!V117</f>
        <v>1895165.6230979764</v>
      </c>
      <c r="W320" s="6">
        <f>'no audits'!W117</f>
        <v>4152831.1761896946</v>
      </c>
      <c r="X320" s="6">
        <f>'no audits'!X117</f>
        <v>2301.8909079901364</v>
      </c>
      <c r="Y320" s="6"/>
      <c r="Z320" s="6">
        <f>EBS!Z20</f>
        <v>5651227.4000000004</v>
      </c>
      <c r="AA320" s="6">
        <f>EBS!AA20</f>
        <v>3710156.21</v>
      </c>
      <c r="AB320" s="6">
        <f>EBS!AB20</f>
        <v>831592.87</v>
      </c>
      <c r="AC320" s="6">
        <f>EBS!AC20</f>
        <v>3652390.26</v>
      </c>
      <c r="AD320" s="6">
        <f>EBS!AD20</f>
        <v>0</v>
      </c>
      <c r="AE320" s="6">
        <f>EBS!AE20</f>
        <v>388250.62</v>
      </c>
      <c r="AF320" s="6">
        <f>EBS!AF20</f>
        <v>835091.76</v>
      </c>
      <c r="AG320" s="6">
        <f>EBS!AG20</f>
        <v>134308</v>
      </c>
      <c r="AH320" s="6">
        <f>EBS!AH20</f>
        <v>6687</v>
      </c>
      <c r="AI320" s="6">
        <f>EBS!AI20</f>
        <v>4895.6000000000004</v>
      </c>
      <c r="AJ320" s="6">
        <f>EBS!AJ20</f>
        <v>1586337.45</v>
      </c>
      <c r="AK320" s="6">
        <f>EBS!AK20</f>
        <v>137230.93</v>
      </c>
      <c r="AL320" s="6">
        <f>EBS!AL20</f>
        <v>180</v>
      </c>
      <c r="AM320" s="6">
        <f>EBS!AM20</f>
        <v>44565.94</v>
      </c>
      <c r="AN320" s="6">
        <f>EBS!AN20</f>
        <v>356917.43</v>
      </c>
      <c r="AO320" s="6">
        <f>EBS!AO20</f>
        <v>706906.03</v>
      </c>
      <c r="AP320" s="6">
        <f>EBS!AP20</f>
        <v>114453.5</v>
      </c>
      <c r="AQ320" s="6">
        <f>EBS!AQ20</f>
        <v>1100</v>
      </c>
      <c r="AR320" s="6">
        <f>EBS!AR20</f>
        <v>1500</v>
      </c>
      <c r="AS320" s="6">
        <f>EBS!AS20</f>
        <v>0</v>
      </c>
      <c r="AT320" s="6">
        <f>EBS!AT20</f>
        <v>0</v>
      </c>
      <c r="AU320" s="6">
        <f>EBS!AU20</f>
        <v>0</v>
      </c>
      <c r="AV320" s="6">
        <f>EBS!AV20</f>
        <v>0</v>
      </c>
      <c r="AW320" s="6">
        <f>EBS!AW20</f>
        <v>1536.75</v>
      </c>
      <c r="AX320" s="6">
        <f>EBS!AX20</f>
        <v>1162.75</v>
      </c>
      <c r="AY320" s="6">
        <f>EBS!AY20</f>
        <v>4741117.75</v>
      </c>
      <c r="AZ320" s="6">
        <f>EBS!AZ20</f>
        <v>0</v>
      </c>
      <c r="BA320" s="6">
        <f>EBS!BA20</f>
        <v>3299614.03</v>
      </c>
      <c r="BB320" s="6">
        <f>EBS!BB20</f>
        <v>-14956.97</v>
      </c>
      <c r="BC320" s="6">
        <f>EBS!BC20</f>
        <v>0</v>
      </c>
      <c r="BD320" s="6">
        <f>EBS!BD20</f>
        <v>0</v>
      </c>
      <c r="BE320" s="6">
        <f>EBS!BE20</f>
        <v>0</v>
      </c>
    </row>
    <row r="321" spans="1:57" x14ac:dyDescent="0.25">
      <c r="A321" s="13">
        <v>42917</v>
      </c>
      <c r="B321" s="6">
        <f>EBS!B21</f>
        <v>0</v>
      </c>
      <c r="C321" s="6">
        <f>EBS!C21</f>
        <v>-1495988.84</v>
      </c>
      <c r="D321" s="6">
        <f>EBS!D21</f>
        <v>77380.820000000007</v>
      </c>
      <c r="E321" s="6">
        <f>'no audits'!E118</f>
        <v>1475431.93</v>
      </c>
      <c r="F321" s="6">
        <f>EBS!F24</f>
        <v>67781079.359999999</v>
      </c>
      <c r="G321" s="6">
        <f>'no audits'!G118</f>
        <v>6626716.5199999996</v>
      </c>
      <c r="H321" s="6">
        <f>'no audits'!H118</f>
        <v>8138907</v>
      </c>
      <c r="I321" s="6">
        <f>'no audits'!I118</f>
        <v>2434057.3424361488</v>
      </c>
      <c r="J321" s="6">
        <f>'no audits'!J118</f>
        <v>265033.43872353632</v>
      </c>
      <c r="K321" s="6">
        <f>'no audits'!K118</f>
        <v>309841.13552578515</v>
      </c>
      <c r="L321" s="6">
        <f>EBS!L21</f>
        <v>150007.75</v>
      </c>
      <c r="M321" s="6">
        <f>'no audits'!M117</f>
        <v>697468</v>
      </c>
      <c r="N321" s="6">
        <f>'no audits'!N118</f>
        <v>3678887.7694877665</v>
      </c>
      <c r="O321" s="6">
        <f>'no audits'!O118</f>
        <v>4266395.0630699666</v>
      </c>
      <c r="P321" s="6">
        <f>EBS!P21</f>
        <v>1377195.88</v>
      </c>
      <c r="Q321" s="6">
        <f>'no audits'!Q117</f>
        <v>10222113.064677859</v>
      </c>
      <c r="R321" s="6">
        <f>'no audits'!R118</f>
        <v>592417.73918615899</v>
      </c>
      <c r="S321" s="6">
        <f>EBS!S21</f>
        <v>205761.96</v>
      </c>
      <c r="T321" s="6">
        <f>'no audits'!T118</f>
        <v>105878.898599298</v>
      </c>
      <c r="U321" s="6"/>
      <c r="V321" s="6">
        <f>'no audits'!V118</f>
        <v>15405.040031401051</v>
      </c>
      <c r="W321" s="6">
        <f>'no audits'!W118</f>
        <v>3079339.5016784822</v>
      </c>
      <c r="X321" s="6">
        <f>'no audits'!X118</f>
        <v>256532.44307000699</v>
      </c>
      <c r="Y321" s="6"/>
      <c r="Z321" s="6">
        <f>EBS!Z21</f>
        <v>4972357.29</v>
      </c>
      <c r="AA321" s="6">
        <f>EBS!AA21</f>
        <v>3971052.06</v>
      </c>
      <c r="AB321" s="6">
        <f>EBS!AB21</f>
        <v>820655.02</v>
      </c>
      <c r="AC321" s="6">
        <f>EBS!AC21</f>
        <v>3689368.21</v>
      </c>
      <c r="AD321" s="6">
        <f>EBS!AD21</f>
        <v>0</v>
      </c>
      <c r="AE321" s="6">
        <f>EBS!AE21</f>
        <v>275225.09999999998</v>
      </c>
      <c r="AF321" s="6">
        <f>EBS!AF21</f>
        <v>1226713.8600000001</v>
      </c>
      <c r="AG321" s="6">
        <f>EBS!AG21</f>
        <v>97020</v>
      </c>
      <c r="AH321" s="6">
        <f>EBS!AH21</f>
        <v>15750</v>
      </c>
      <c r="AI321" s="6">
        <f>EBS!AI21</f>
        <v>5673.4</v>
      </c>
      <c r="AJ321" s="6">
        <f>EBS!AJ21</f>
        <v>1267111.94</v>
      </c>
      <c r="AK321" s="6">
        <f>EBS!AK21</f>
        <v>118819.22</v>
      </c>
      <c r="AL321" s="6">
        <f>EBS!AL21</f>
        <v>165</v>
      </c>
      <c r="AM321" s="6">
        <f>EBS!AM21</f>
        <v>200073.46</v>
      </c>
      <c r="AN321" s="6">
        <f>EBS!AN21</f>
        <v>174147.78</v>
      </c>
      <c r="AO321" s="6">
        <f>EBS!AO21</f>
        <v>609680.30000000005</v>
      </c>
      <c r="AP321" s="6">
        <f>EBS!AP21</f>
        <v>116646.74</v>
      </c>
      <c r="AQ321" s="6">
        <f>EBS!AQ21</f>
        <v>1760</v>
      </c>
      <c r="AR321" s="6">
        <f>EBS!AR21</f>
        <v>2500</v>
      </c>
      <c r="AS321" s="6">
        <f>EBS!AS21</f>
        <v>0</v>
      </c>
      <c r="AT321" s="6">
        <f>EBS!AT21</f>
        <v>0</v>
      </c>
      <c r="AU321" s="6">
        <f>EBS!AU21</f>
        <v>0</v>
      </c>
      <c r="AV321" s="6">
        <f>EBS!AV21</f>
        <v>0</v>
      </c>
      <c r="AW321" s="6">
        <f>EBS!AW21</f>
        <v>123510.38</v>
      </c>
      <c r="AX321" s="6">
        <f>EBS!AX21</f>
        <v>399</v>
      </c>
      <c r="AY321" s="6">
        <f>EBS!AY21</f>
        <v>4535711.5999999996</v>
      </c>
      <c r="AZ321" s="6">
        <f>EBS!AZ21</f>
        <v>0</v>
      </c>
      <c r="BA321" s="6">
        <f>EBS!BA21</f>
        <v>68857461.239999995</v>
      </c>
      <c r="BB321" s="6">
        <f>EBS!BB21</f>
        <v>1240709.44</v>
      </c>
      <c r="BC321" s="6">
        <f>EBS!BC21</f>
        <v>0</v>
      </c>
      <c r="BD321" s="6">
        <f>EBS!BD21</f>
        <v>0</v>
      </c>
      <c r="BE321" s="6">
        <f>EBS!BE21</f>
        <v>0</v>
      </c>
    </row>
    <row r="322" spans="1:57" x14ac:dyDescent="0.25">
      <c r="A322" s="13">
        <v>42948</v>
      </c>
      <c r="B322" s="6">
        <f>EBS!B22</f>
        <v>0</v>
      </c>
      <c r="C322" s="6">
        <f>EBS!C22</f>
        <v>-913177.87</v>
      </c>
      <c r="D322" s="6">
        <f>EBS!D22</f>
        <v>0</v>
      </c>
      <c r="E322" s="6">
        <f>'no audits'!E119</f>
        <v>1245835.22</v>
      </c>
      <c r="F322" s="6">
        <f>EBS!F25</f>
        <v>68994675.099999994</v>
      </c>
      <c r="G322" s="6">
        <f>'no audits'!G119</f>
        <v>6581234.1699999999</v>
      </c>
      <c r="H322" s="6">
        <f>'no audits'!H119</f>
        <v>8178549</v>
      </c>
      <c r="I322" s="6">
        <f>'no audits'!I119</f>
        <v>3464389.2061521541</v>
      </c>
      <c r="J322" s="6">
        <f>'no audits'!J119</f>
        <v>271211.11821099283</v>
      </c>
      <c r="K322" s="6">
        <f>'no audits'!K119</f>
        <v>117831.75859755244</v>
      </c>
      <c r="L322" s="6">
        <f>EBS!L22</f>
        <v>111254.06</v>
      </c>
      <c r="M322" s="6">
        <f>'no audits'!M118</f>
        <v>767628</v>
      </c>
      <c r="N322" s="6">
        <f>'no audits'!N119</f>
        <v>5110849.0471304348</v>
      </c>
      <c r="O322" s="6">
        <f>'no audits'!O119</f>
        <v>4516534.0260318415</v>
      </c>
      <c r="P322" s="6">
        <f>EBS!P22</f>
        <v>662812.84</v>
      </c>
      <c r="Q322" s="6">
        <f>'no audits'!Q118</f>
        <v>12027004.976026535</v>
      </c>
      <c r="R322" s="6">
        <f>'no audits'!R119</f>
        <v>575677.5035333113</v>
      </c>
      <c r="S322" s="6">
        <f>EBS!S22</f>
        <v>216832.31</v>
      </c>
      <c r="T322" s="6">
        <f>'no audits'!T119</f>
        <v>122568.32916771414</v>
      </c>
      <c r="U322" s="6"/>
      <c r="V322" s="6">
        <f>'no audits'!V119</f>
        <v>68995.203637239538</v>
      </c>
      <c r="W322" s="6">
        <f>'no audits'!W119</f>
        <v>3052878.7627986041</v>
      </c>
      <c r="X322" s="6">
        <f>'no audits'!X119</f>
        <v>16389997.075607842</v>
      </c>
      <c r="Y322" s="6"/>
      <c r="Z322" s="6">
        <f>EBS!Z22</f>
        <v>5713998</v>
      </c>
      <c r="AA322" s="6">
        <f>EBS!AA22</f>
        <v>3307059.94</v>
      </c>
      <c r="AB322" s="6">
        <f>EBS!AB22</f>
        <v>1018109.57</v>
      </c>
      <c r="AC322" s="6">
        <f>EBS!AC22</f>
        <v>4027023.3</v>
      </c>
      <c r="AD322" s="6">
        <f>EBS!AD22</f>
        <v>0</v>
      </c>
      <c r="AE322" s="6">
        <f>EBS!AE22</f>
        <v>383711.71</v>
      </c>
      <c r="AF322" s="6">
        <f>EBS!AF22</f>
        <v>416896.31</v>
      </c>
      <c r="AG322" s="6">
        <f>EBS!AG22</f>
        <v>152054.75</v>
      </c>
      <c r="AH322" s="6">
        <f>EBS!AH22</f>
        <v>0</v>
      </c>
      <c r="AI322" s="6">
        <f>EBS!AI22</f>
        <v>6445.35</v>
      </c>
      <c r="AJ322" s="6">
        <f>EBS!AJ22</f>
        <v>1528571.81</v>
      </c>
      <c r="AK322" s="6">
        <f>EBS!AK22</f>
        <v>140227.35</v>
      </c>
      <c r="AL322" s="6">
        <f>EBS!AL22</f>
        <v>1130</v>
      </c>
      <c r="AM322" s="6">
        <f>EBS!AM22</f>
        <v>156479</v>
      </c>
      <c r="AN322" s="6">
        <f>EBS!AN22</f>
        <v>184994.01</v>
      </c>
      <c r="AO322" s="6">
        <f>EBS!AO22</f>
        <v>704567.45</v>
      </c>
      <c r="AP322" s="6">
        <f>EBS!AP22</f>
        <v>118152</v>
      </c>
      <c r="AQ322" s="6">
        <f>EBS!AQ22</f>
        <v>642.25</v>
      </c>
      <c r="AR322" s="6">
        <f>EBS!AR22</f>
        <v>3000</v>
      </c>
      <c r="AS322" s="6">
        <f>EBS!AS22</f>
        <v>0</v>
      </c>
      <c r="AT322" s="6">
        <f>EBS!AT22</f>
        <v>0</v>
      </c>
      <c r="AU322" s="6">
        <f>EBS!AU22</f>
        <v>0</v>
      </c>
      <c r="AV322" s="6">
        <f>EBS!AV22</f>
        <v>0</v>
      </c>
      <c r="AW322" s="6">
        <f>EBS!AW22</f>
        <v>84179.41</v>
      </c>
      <c r="AX322" s="6">
        <f>EBS!AX22</f>
        <v>2947115.45</v>
      </c>
      <c r="AY322" s="6">
        <f>EBS!AY22</f>
        <v>5951074.25</v>
      </c>
      <c r="AZ322" s="6">
        <f>EBS!AZ22</f>
        <v>0</v>
      </c>
      <c r="BA322" s="6">
        <f>EBS!BA22</f>
        <v>572161.06999999995</v>
      </c>
      <c r="BB322" s="6">
        <f>EBS!BB22</f>
        <v>347577.14</v>
      </c>
      <c r="BC322" s="6">
        <f>EBS!BC22</f>
        <v>0</v>
      </c>
      <c r="BD322" s="6">
        <f>EBS!BD22</f>
        <v>0</v>
      </c>
      <c r="BE322" s="6">
        <f>EBS!BE22</f>
        <v>0</v>
      </c>
    </row>
    <row r="323" spans="1:57" x14ac:dyDescent="0.25">
      <c r="A323" s="13">
        <v>42979</v>
      </c>
      <c r="B323" s="6">
        <f>EBS!B23</f>
        <v>0</v>
      </c>
      <c r="C323" s="6">
        <f>EBS!C23</f>
        <v>-100571.78</v>
      </c>
      <c r="D323" s="6">
        <f>EBS!D23</f>
        <v>1865596.43</v>
      </c>
      <c r="E323" s="6">
        <f>'no audits'!E120</f>
        <v>1381154.22</v>
      </c>
      <c r="F323" s="6">
        <f>EBS!F26</f>
        <v>68813719.370000005</v>
      </c>
      <c r="G323" s="6">
        <f>'no audits'!G120</f>
        <v>7051881.4400000004</v>
      </c>
      <c r="H323" s="6">
        <f>'no audits'!H120</f>
        <v>7870650</v>
      </c>
      <c r="I323" s="6">
        <f>'no audits'!I120</f>
        <v>2884782.43</v>
      </c>
      <c r="J323" s="6">
        <f>'no audits'!J120</f>
        <v>272928.7</v>
      </c>
      <c r="K323" s="6">
        <f>'no audits'!K120</f>
        <v>98100</v>
      </c>
      <c r="L323" s="6">
        <f>EBS!L23</f>
        <v>109687.85</v>
      </c>
      <c r="M323" s="6">
        <f>'no audits'!M119</f>
        <v>684806</v>
      </c>
      <c r="N323" s="6">
        <f>'no audits'!N120</f>
        <v>2164874.5099999998</v>
      </c>
      <c r="O323" s="6">
        <f>'no audits'!O120</f>
        <v>3920184.09</v>
      </c>
      <c r="P323" s="6">
        <f>EBS!P23</f>
        <v>757042.68</v>
      </c>
      <c r="Q323" s="6">
        <f>'no audits'!Q119</f>
        <v>8547602.6498472989</v>
      </c>
      <c r="R323" s="6">
        <f>'no audits'!R120</f>
        <v>765170.9</v>
      </c>
      <c r="S323" s="6">
        <f>EBS!S23</f>
        <v>280015.18</v>
      </c>
      <c r="T323" s="6">
        <f>'no audits'!T120</f>
        <v>106750</v>
      </c>
      <c r="U323" s="6"/>
      <c r="V323" s="6">
        <f>'no audits'!V120</f>
        <v>21001</v>
      </c>
      <c r="W323" s="6">
        <f>'no audits'!W120</f>
        <v>3385601</v>
      </c>
      <c r="X323" s="6">
        <f>'no audits'!X120</f>
        <v>15250533.689999999</v>
      </c>
      <c r="Y323" s="6"/>
      <c r="Z323" s="6">
        <f>EBS!Z23</f>
        <v>9292418.7100000009</v>
      </c>
      <c r="AA323" s="6">
        <f>EBS!AA23</f>
        <v>2384920.87</v>
      </c>
      <c r="AB323" s="6">
        <f>EBS!AB23</f>
        <v>721214.97</v>
      </c>
      <c r="AC323" s="6">
        <f>EBS!AC23</f>
        <v>3213748.33</v>
      </c>
      <c r="AD323" s="6">
        <f>EBS!AD23</f>
        <v>0</v>
      </c>
      <c r="AE323" s="6">
        <f>EBS!AE23</f>
        <v>486354.06</v>
      </c>
      <c r="AF323" s="6">
        <f>EBS!AF23</f>
        <v>318533</v>
      </c>
      <c r="AG323" s="6">
        <f>EBS!AG23</f>
        <v>125807</v>
      </c>
      <c r="AH323" s="6">
        <f>EBS!AH23</f>
        <v>0</v>
      </c>
      <c r="AI323" s="6">
        <f>EBS!AI23</f>
        <v>5700.1</v>
      </c>
      <c r="AJ323" s="6">
        <f>EBS!AJ23</f>
        <v>1405906.67</v>
      </c>
      <c r="AK323" s="6">
        <f>EBS!AK23</f>
        <v>128759.87</v>
      </c>
      <c r="AL323" s="6">
        <f>EBS!AL23</f>
        <v>345</v>
      </c>
      <c r="AM323" s="6">
        <f>EBS!AM23</f>
        <v>45424.73</v>
      </c>
      <c r="AN323" s="6">
        <f>EBS!AN23</f>
        <v>294904</v>
      </c>
      <c r="AO323" s="6">
        <f>EBS!AO23</f>
        <v>591592.11</v>
      </c>
      <c r="AP323" s="6">
        <f>EBS!AP23</f>
        <v>94256</v>
      </c>
      <c r="AQ323" s="6">
        <f>EBS!AQ23</f>
        <v>2408.37</v>
      </c>
      <c r="AR323" s="6">
        <f>EBS!AR23</f>
        <v>1750</v>
      </c>
      <c r="AS323" s="6">
        <f>EBS!AS23</f>
        <v>0</v>
      </c>
      <c r="AT323" s="6">
        <f>EBS!AT23</f>
        <v>0</v>
      </c>
      <c r="AU323" s="6">
        <f>EBS!AU23</f>
        <v>0</v>
      </c>
      <c r="AV323" s="6">
        <f>EBS!AV23</f>
        <v>0</v>
      </c>
      <c r="AW323" s="6">
        <f>EBS!AW23</f>
        <v>168649.34</v>
      </c>
      <c r="AX323" s="6">
        <f>EBS!AX23</f>
        <v>32075.97</v>
      </c>
      <c r="AY323" s="6">
        <f>EBS!AY23</f>
        <v>4564246.2300000004</v>
      </c>
      <c r="AZ323" s="6">
        <f>EBS!AZ23</f>
        <v>0</v>
      </c>
      <c r="BA323" s="6">
        <f>EBS!BA23</f>
        <v>5112323.93</v>
      </c>
      <c r="BB323" s="6">
        <f>EBS!BB23</f>
        <v>255903.43</v>
      </c>
      <c r="BC323" s="6">
        <f>EBS!BC23</f>
        <v>0</v>
      </c>
      <c r="BD323" s="6">
        <f>EBS!BD23</f>
        <v>0</v>
      </c>
      <c r="BE323" s="6">
        <f>EBS!BE23</f>
        <v>0</v>
      </c>
    </row>
    <row r="324" spans="1:57" x14ac:dyDescent="0.25">
      <c r="A324" s="13">
        <v>43009</v>
      </c>
      <c r="B324" s="6">
        <f>EBS!B24</f>
        <v>0</v>
      </c>
      <c r="C324" s="6">
        <f>EBS!C24</f>
        <v>-714194.13</v>
      </c>
      <c r="D324" s="6">
        <f>EBS!D24</f>
        <v>0</v>
      </c>
      <c r="E324" s="6">
        <f>'no audits'!E121</f>
        <v>1362950.1300000001</v>
      </c>
      <c r="F324" s="6">
        <f>EBS!F27</f>
        <v>67466235.420000002</v>
      </c>
      <c r="G324" s="6">
        <f>'no audits'!G121</f>
        <v>6672775.4199999999</v>
      </c>
      <c r="H324" s="6">
        <f>'no audits'!H121</f>
        <v>8357191.2899999991</v>
      </c>
      <c r="I324" s="6">
        <f>'no audits'!I121</f>
        <v>2893729.71</v>
      </c>
      <c r="J324" s="6">
        <f>'no audits'!J121</f>
        <v>265887.2</v>
      </c>
      <c r="K324" s="6">
        <f>'no audits'!K121</f>
        <v>67135</v>
      </c>
      <c r="L324" s="6">
        <f>EBS!L24</f>
        <v>114968.29</v>
      </c>
      <c r="M324" s="6">
        <f>'no audits'!M120</f>
        <v>722948</v>
      </c>
      <c r="N324" s="6">
        <f>'no audits'!N121</f>
        <v>1817556.08</v>
      </c>
      <c r="O324" s="6">
        <f>'no audits'!O121</f>
        <v>4150686.65</v>
      </c>
      <c r="P324" s="6">
        <f>EBS!P24</f>
        <v>1031145.02</v>
      </c>
      <c r="Q324" s="6">
        <f>'no audits'!Q120</f>
        <v>11540011.65</v>
      </c>
      <c r="R324" s="6">
        <f>'no audits'!R121</f>
        <v>611756.51</v>
      </c>
      <c r="S324" s="6">
        <f>EBS!S24</f>
        <v>249322.95</v>
      </c>
      <c r="T324" s="6">
        <f>'no audits'!T121</f>
        <v>132407.81</v>
      </c>
      <c r="U324" s="6"/>
      <c r="V324" s="6">
        <f>'no audits'!V121</f>
        <v>25200</v>
      </c>
      <c r="W324" s="6">
        <f>'no audits'!W121</f>
        <v>3671353.76</v>
      </c>
      <c r="X324" s="6">
        <f>'no audits'!X121</f>
        <v>14457085.59</v>
      </c>
      <c r="Y324" s="6"/>
      <c r="Z324" s="6">
        <f>EBS!Z24</f>
        <v>5508903.9100000001</v>
      </c>
      <c r="AA324" s="6">
        <f>EBS!AA24</f>
        <v>2170119.77</v>
      </c>
      <c r="AB324" s="6">
        <f>EBS!AB24</f>
        <v>719875.8</v>
      </c>
      <c r="AC324" s="6">
        <f>EBS!AC24</f>
        <v>3402041.34</v>
      </c>
      <c r="AD324" s="6">
        <f>EBS!AD24</f>
        <v>0</v>
      </c>
      <c r="AE324" s="6">
        <f>EBS!AE24</f>
        <v>-785071.12</v>
      </c>
      <c r="AF324" s="6">
        <f>EBS!AF24</f>
        <v>1381855.15</v>
      </c>
      <c r="AG324" s="6">
        <f>EBS!AG24</f>
        <v>125491</v>
      </c>
      <c r="AH324" s="6">
        <f>EBS!AH24</f>
        <v>0</v>
      </c>
      <c r="AI324" s="6">
        <f>EBS!AI24</f>
        <v>3428.75</v>
      </c>
      <c r="AJ324" s="6">
        <f>EBS!AJ24</f>
        <v>1728688.85</v>
      </c>
      <c r="AK324" s="6">
        <f>EBS!AK24</f>
        <v>140236.45000000001</v>
      </c>
      <c r="AL324" s="6">
        <f>EBS!AL24</f>
        <v>175</v>
      </c>
      <c r="AM324" s="6">
        <f>EBS!AM24</f>
        <v>150019.26999999999</v>
      </c>
      <c r="AN324" s="6">
        <f>EBS!AN24</f>
        <v>179180.98</v>
      </c>
      <c r="AO324" s="6">
        <f>EBS!AO24</f>
        <v>661747.93999999994</v>
      </c>
      <c r="AP324" s="6">
        <f>EBS!AP24</f>
        <v>105040.5</v>
      </c>
      <c r="AQ324" s="6">
        <f>EBS!AQ24</f>
        <v>600</v>
      </c>
      <c r="AR324" s="6">
        <f>EBS!AR24</f>
        <v>2250</v>
      </c>
      <c r="AS324" s="6">
        <f>EBS!AS24</f>
        <v>0</v>
      </c>
      <c r="AT324" s="6">
        <f>EBS!AT24</f>
        <v>0</v>
      </c>
      <c r="AU324" s="6">
        <f>EBS!AU24</f>
        <v>0</v>
      </c>
      <c r="AV324" s="6">
        <f>EBS!AV24</f>
        <v>0</v>
      </c>
      <c r="AW324" s="6">
        <f>EBS!AW24</f>
        <v>179591.78</v>
      </c>
      <c r="AX324" s="6">
        <f>EBS!AX24</f>
        <v>5059.68</v>
      </c>
      <c r="AY324" s="6">
        <f>EBS!AY24</f>
        <v>4758218.6100000003</v>
      </c>
      <c r="AZ324" s="6">
        <f>EBS!AZ24</f>
        <v>0</v>
      </c>
      <c r="BA324" s="6">
        <f>EBS!BA24</f>
        <v>640728.65</v>
      </c>
      <c r="BB324" s="6">
        <f>EBS!BB24</f>
        <v>585514.03</v>
      </c>
      <c r="BC324" s="6">
        <f>EBS!BC24</f>
        <v>0</v>
      </c>
      <c r="BD324" s="6">
        <f>EBS!BD24</f>
        <v>0</v>
      </c>
      <c r="BE324" s="6">
        <f>EBS!BE24</f>
        <v>0</v>
      </c>
    </row>
    <row r="325" spans="1:57" x14ac:dyDescent="0.25">
      <c r="A325" s="13">
        <v>43040</v>
      </c>
      <c r="B325" s="6">
        <f>EBS!B25</f>
        <v>0</v>
      </c>
      <c r="C325" s="6">
        <f>EBS!C25</f>
        <v>-4715387.99</v>
      </c>
      <c r="D325" s="6">
        <f>EBS!D25</f>
        <v>180781.5</v>
      </c>
      <c r="E325" s="6">
        <f>'no audits'!E122</f>
        <v>1217078</v>
      </c>
      <c r="F325" s="6">
        <f>EBS!F28</f>
        <v>68308547.760000005</v>
      </c>
      <c r="G325" s="6">
        <f>'no audits'!G122</f>
        <v>6705619</v>
      </c>
      <c r="H325" s="6">
        <f>'no audits'!H122</f>
        <v>8071486</v>
      </c>
      <c r="I325" s="6">
        <f>'no audits'!I122</f>
        <v>3290386</v>
      </c>
      <c r="J325" s="6">
        <f>'no audits'!J122</f>
        <v>257503</v>
      </c>
      <c r="K325" s="6">
        <f>'no audits'!K122</f>
        <v>70561</v>
      </c>
      <c r="L325" s="6">
        <f>EBS!L25</f>
        <v>101260.04</v>
      </c>
      <c r="M325" s="6">
        <f>'no audits'!M121</f>
        <v>722459</v>
      </c>
      <c r="N325" s="6">
        <f>'no audits'!N122</f>
        <v>1633426</v>
      </c>
      <c r="O325" s="6">
        <f>'no audits'!O122</f>
        <v>3817688</v>
      </c>
      <c r="P325" s="6">
        <f>EBS!P25</f>
        <v>840010.46</v>
      </c>
      <c r="Q325" s="6">
        <f>'no audits'!Q121</f>
        <v>7065300</v>
      </c>
      <c r="R325" s="6">
        <f>'no audits'!R122</f>
        <v>717820</v>
      </c>
      <c r="S325" s="6">
        <f>EBS!S25</f>
        <v>241987.05</v>
      </c>
      <c r="T325" s="6">
        <f>'no audits'!T122</f>
        <v>146475</v>
      </c>
      <c r="U325" s="6"/>
      <c r="V325" s="6">
        <f>'no audits'!V122</f>
        <v>28201</v>
      </c>
      <c r="W325" s="6">
        <f>'no audits'!W122</f>
        <v>2965636</v>
      </c>
      <c r="X325" s="6">
        <f>'no audits'!X122</f>
        <v>14324033</v>
      </c>
      <c r="Y325" s="6"/>
      <c r="Z325" s="6">
        <f>EBS!Z25</f>
        <v>5343951.32</v>
      </c>
      <c r="AA325" s="6">
        <f>EBS!AA25</f>
        <v>418244.83</v>
      </c>
      <c r="AB325" s="6">
        <f>EBS!AB25</f>
        <v>738540.51</v>
      </c>
      <c r="AC325" s="6">
        <f>EBS!AC25</f>
        <v>2917855.29</v>
      </c>
      <c r="AD325" s="6">
        <f>EBS!AD25</f>
        <v>0</v>
      </c>
      <c r="AE325" s="6">
        <f>EBS!AE25</f>
        <v>529393.73</v>
      </c>
      <c r="AF325" s="6">
        <f>EBS!AF25</f>
        <v>102778.15</v>
      </c>
      <c r="AG325" s="6">
        <f>EBS!AG25</f>
        <v>108120</v>
      </c>
      <c r="AH325" s="6">
        <f>EBS!AH25</f>
        <v>0</v>
      </c>
      <c r="AI325" s="6">
        <f>EBS!AI25</f>
        <v>2878.85</v>
      </c>
      <c r="AJ325" s="6">
        <f>EBS!AJ25</f>
        <v>1793263.1</v>
      </c>
      <c r="AK325" s="6">
        <f>EBS!AK25</f>
        <v>107765.04</v>
      </c>
      <c r="AL325" s="6">
        <f>EBS!AL25</f>
        <v>2720</v>
      </c>
      <c r="AM325" s="6">
        <f>EBS!AM25</f>
        <v>82115</v>
      </c>
      <c r="AN325" s="6">
        <f>EBS!AN25</f>
        <v>270513.64</v>
      </c>
      <c r="AO325" s="6">
        <f>EBS!AO25</f>
        <v>646607.5</v>
      </c>
      <c r="AP325" s="6">
        <f>EBS!AP25</f>
        <v>117788.5</v>
      </c>
      <c r="AQ325" s="6">
        <f>EBS!AQ25</f>
        <v>1275</v>
      </c>
      <c r="AR325" s="6">
        <f>EBS!AR25</f>
        <v>3750</v>
      </c>
      <c r="AS325" s="6">
        <f>EBS!AS25</f>
        <v>0</v>
      </c>
      <c r="AT325" s="6">
        <f>EBS!AT25</f>
        <v>0</v>
      </c>
      <c r="AU325" s="6">
        <f>EBS!AU25</f>
        <v>0</v>
      </c>
      <c r="AV325" s="6">
        <f>EBS!AV25</f>
        <v>0</v>
      </c>
      <c r="AW325" s="6">
        <f>EBS!AW25</f>
        <v>292231.59999999998</v>
      </c>
      <c r="AX325" s="6">
        <f>EBS!AX25</f>
        <v>3077920.98</v>
      </c>
      <c r="AY325" s="6">
        <f>EBS!AY25</f>
        <v>-7427299.8499999996</v>
      </c>
      <c r="AZ325" s="6">
        <f>EBS!AZ25</f>
        <v>0</v>
      </c>
      <c r="BA325" s="6">
        <f>EBS!BA25</f>
        <v>-63582140.390000001</v>
      </c>
      <c r="BB325" s="6">
        <f>EBS!BB25</f>
        <v>10767101.439999999</v>
      </c>
      <c r="BC325" s="6">
        <f>EBS!BC25</f>
        <v>0</v>
      </c>
      <c r="BD325" s="6">
        <f>EBS!BD25</f>
        <v>0</v>
      </c>
      <c r="BE325" s="6">
        <f>EBS!BE25</f>
        <v>0</v>
      </c>
    </row>
    <row r="326" spans="1:57" x14ac:dyDescent="0.25">
      <c r="A326" s="13">
        <v>43070</v>
      </c>
      <c r="B326" s="6">
        <f>EBS!B26</f>
        <v>0</v>
      </c>
      <c r="C326" s="6">
        <f>EBS!C26</f>
        <v>-263609.05</v>
      </c>
      <c r="D326" s="6">
        <f>EBS!D26</f>
        <v>200936.09</v>
      </c>
      <c r="E326" s="6">
        <f>'no audits'!E123</f>
        <v>1080875</v>
      </c>
      <c r="F326" s="6">
        <f>EBS!F29</f>
        <v>93480257.950000003</v>
      </c>
      <c r="G326" s="6">
        <f>'no audits'!G123</f>
        <v>6401559</v>
      </c>
      <c r="H326" s="6">
        <f>'no audits'!H123</f>
        <v>8327244</v>
      </c>
      <c r="I326" s="6">
        <f>'no audits'!I123</f>
        <v>3802624</v>
      </c>
      <c r="J326" s="6">
        <f>'no audits'!J123</f>
        <v>248779</v>
      </c>
      <c r="K326" s="6">
        <f>'no audits'!K123</f>
        <v>113320</v>
      </c>
      <c r="L326" s="6">
        <f>EBS!L26</f>
        <v>73284.98</v>
      </c>
      <c r="M326" s="6">
        <f>'no audits'!M122</f>
        <v>685830</v>
      </c>
      <c r="N326" s="6">
        <f>'no audits'!N123</f>
        <v>2752195</v>
      </c>
      <c r="O326" s="6">
        <f>'no audits'!O123</f>
        <v>3643443</v>
      </c>
      <c r="P326" s="6">
        <f>EBS!P26</f>
        <v>777501.73</v>
      </c>
      <c r="Q326" s="6">
        <f>'no audits'!Q122</f>
        <v>11886491</v>
      </c>
      <c r="R326" s="6">
        <f>'no audits'!R123</f>
        <v>492915</v>
      </c>
      <c r="S326" s="6">
        <f>EBS!S26</f>
        <v>267986.87</v>
      </c>
      <c r="T326" s="6">
        <f>'no audits'!T123</f>
        <v>158218</v>
      </c>
      <c r="U326" s="6"/>
      <c r="V326" s="6">
        <f>'no audits'!V123</f>
        <v>18700</v>
      </c>
      <c r="W326" s="6">
        <f>'no audits'!W123</f>
        <v>1632832</v>
      </c>
      <c r="X326" s="6">
        <f>'no audits'!X123</f>
        <v>1073244</v>
      </c>
      <c r="Y326" s="6"/>
      <c r="Z326" s="6">
        <f>EBS!Z26</f>
        <v>4988403.79</v>
      </c>
      <c r="AA326" s="6">
        <f>EBS!AA26</f>
        <v>210729.86</v>
      </c>
      <c r="AB326" s="6">
        <f>EBS!AB26</f>
        <v>706516</v>
      </c>
      <c r="AC326" s="6">
        <f>EBS!AC26</f>
        <v>3221013.7</v>
      </c>
      <c r="AD326" s="6">
        <f>EBS!AD26</f>
        <v>0</v>
      </c>
      <c r="AE326" s="6">
        <f>EBS!AE26</f>
        <v>238752.17</v>
      </c>
      <c r="AF326" s="6">
        <f>EBS!AF26</f>
        <v>182191.4</v>
      </c>
      <c r="AG326" s="6">
        <f>EBS!AG26</f>
        <v>121864</v>
      </c>
      <c r="AH326" s="6">
        <f>EBS!AH26</f>
        <v>0</v>
      </c>
      <c r="AI326" s="6">
        <f>EBS!AI26</f>
        <v>4595.5</v>
      </c>
      <c r="AJ326" s="6">
        <f>EBS!AJ26</f>
        <v>1492133.05</v>
      </c>
      <c r="AK326" s="6">
        <f>EBS!AK26</f>
        <v>99634.57</v>
      </c>
      <c r="AL326" s="6">
        <f>EBS!AL26</f>
        <v>3180</v>
      </c>
      <c r="AM326" s="6">
        <f>EBS!AM26</f>
        <v>234368.22</v>
      </c>
      <c r="AN326" s="6">
        <f>EBS!AN26</f>
        <v>178342.94</v>
      </c>
      <c r="AO326" s="6">
        <f>EBS!AO26</f>
        <v>600946.75</v>
      </c>
      <c r="AP326" s="6">
        <f>EBS!AP26</f>
        <v>132153.5</v>
      </c>
      <c r="AQ326" s="6">
        <f>EBS!AQ26</f>
        <v>1020</v>
      </c>
      <c r="AR326" s="6">
        <f>EBS!AR26</f>
        <v>6750</v>
      </c>
      <c r="AS326" s="6">
        <f>EBS!AS26</f>
        <v>0</v>
      </c>
      <c r="AT326" s="6">
        <f>EBS!AT26</f>
        <v>0</v>
      </c>
      <c r="AU326" s="6">
        <f>EBS!AU26</f>
        <v>0</v>
      </c>
      <c r="AV326" s="6">
        <f>EBS!AV26</f>
        <v>0</v>
      </c>
      <c r="AW326" s="6">
        <f>EBS!AW26</f>
        <v>99997.6</v>
      </c>
      <c r="AX326" s="6">
        <f>EBS!AX26</f>
        <v>34924.730000000003</v>
      </c>
      <c r="AY326" s="6">
        <f>EBS!AY26</f>
        <v>4552673.45</v>
      </c>
      <c r="AZ326" s="6">
        <f>EBS!AZ26</f>
        <v>0</v>
      </c>
      <c r="BA326" s="6">
        <f>EBS!BA26</f>
        <v>617200.04</v>
      </c>
      <c r="BB326" s="6">
        <f>EBS!BB26</f>
        <v>75061.440000000002</v>
      </c>
      <c r="BC326" s="6">
        <f>EBS!BC26</f>
        <v>0</v>
      </c>
      <c r="BD326" s="6">
        <f>EBS!BD26</f>
        <v>0</v>
      </c>
      <c r="BE326" s="6">
        <f>EBS!BE26</f>
        <v>0</v>
      </c>
    </row>
    <row r="327" spans="1:57" x14ac:dyDescent="0.25">
      <c r="A327" s="13">
        <v>43101</v>
      </c>
      <c r="B327" s="6">
        <f>EBS!B27</f>
        <v>0</v>
      </c>
      <c r="C327" s="6">
        <f>EBS!C27</f>
        <v>-973192.83</v>
      </c>
      <c r="D327" s="6">
        <f>EBS!D27</f>
        <v>553973.48</v>
      </c>
      <c r="E327" s="6">
        <f>'no audits'!E124</f>
        <v>977615</v>
      </c>
      <c r="F327" s="6">
        <f>EBS!F30</f>
        <v>58821645.289999999</v>
      </c>
      <c r="G327" s="6">
        <f>'no audits'!G124</f>
        <v>5903313</v>
      </c>
      <c r="H327" s="6">
        <f>'no audits'!H124</f>
        <v>7925500</v>
      </c>
      <c r="I327" s="6">
        <f>'no audits'!I124</f>
        <v>1776762</v>
      </c>
      <c r="J327" s="6">
        <f>'no audits'!J124</f>
        <v>229806</v>
      </c>
      <c r="K327" s="6">
        <f>'no audits'!K124</f>
        <v>17335</v>
      </c>
      <c r="L327" s="6">
        <f>EBS!L27</f>
        <v>141309.49</v>
      </c>
      <c r="M327" s="6">
        <f>'no audits'!M123</f>
        <v>767986</v>
      </c>
      <c r="N327" s="6">
        <f>'no audits'!N124</f>
        <v>4312916</v>
      </c>
      <c r="O327" s="6">
        <f>'no audits'!O124</f>
        <v>3380994</v>
      </c>
      <c r="P327" s="6">
        <f>EBS!P27</f>
        <v>1026005.35</v>
      </c>
      <c r="Q327" s="6">
        <f>'no audits'!Q123</f>
        <v>7109715</v>
      </c>
      <c r="R327" s="6">
        <f>'no audits'!R124</f>
        <v>541418</v>
      </c>
      <c r="S327" s="6">
        <f>EBS!S27</f>
        <v>231724.76</v>
      </c>
      <c r="T327" s="6">
        <f>'no audits'!T124</f>
        <v>111218</v>
      </c>
      <c r="U327" s="6"/>
      <c r="V327" s="6">
        <f>'no audits'!V124</f>
        <v>11899</v>
      </c>
      <c r="W327" s="6">
        <f>'no audits'!W124</f>
        <v>1533283</v>
      </c>
      <c r="X327" s="6">
        <f>'no audits'!X124</f>
        <v>56973</v>
      </c>
      <c r="Y327" s="6"/>
      <c r="Z327" s="6">
        <f>EBS!Z27</f>
        <v>5868053.3300000001</v>
      </c>
      <c r="AA327" s="6">
        <f>EBS!AA27</f>
        <v>1128296.33</v>
      </c>
      <c r="AB327" s="6">
        <f>EBS!AB27</f>
        <v>740431.12</v>
      </c>
      <c r="AC327" s="6">
        <f>EBS!AC27</f>
        <v>2827629.06</v>
      </c>
      <c r="AD327" s="6">
        <f>EBS!AD27</f>
        <v>0</v>
      </c>
      <c r="AE327" s="6">
        <f>EBS!AE27</f>
        <v>245674.4</v>
      </c>
      <c r="AF327" s="6">
        <f>EBS!AF27</f>
        <v>222853</v>
      </c>
      <c r="AG327" s="6">
        <f>EBS!AG27</f>
        <v>103369</v>
      </c>
      <c r="AH327" s="6">
        <f>EBS!AH27</f>
        <v>0</v>
      </c>
      <c r="AI327" s="6">
        <f>EBS!AI27</f>
        <v>2736.2</v>
      </c>
      <c r="AJ327" s="6">
        <f>EBS!AJ27</f>
        <v>1818162.43</v>
      </c>
      <c r="AK327" s="6">
        <f>EBS!AK27</f>
        <v>112891.6</v>
      </c>
      <c r="AL327" s="6">
        <f>EBS!AL27</f>
        <v>290</v>
      </c>
      <c r="AM327" s="6">
        <f>EBS!AM27</f>
        <v>3150.72</v>
      </c>
      <c r="AN327" s="6">
        <f>EBS!AN27</f>
        <v>551887.54</v>
      </c>
      <c r="AO327" s="6">
        <f>EBS!AO27</f>
        <v>701316.15</v>
      </c>
      <c r="AP327" s="6">
        <f>EBS!AP27</f>
        <v>395055.01</v>
      </c>
      <c r="AQ327" s="6">
        <f>EBS!AQ27</f>
        <v>769</v>
      </c>
      <c r="AR327" s="6">
        <f>EBS!AR27</f>
        <v>3000</v>
      </c>
      <c r="AS327" s="6">
        <f>EBS!AS27</f>
        <v>0</v>
      </c>
      <c r="AT327" s="6">
        <f>EBS!AT27</f>
        <v>0</v>
      </c>
      <c r="AU327" s="6">
        <f>EBS!AU27</f>
        <v>0</v>
      </c>
      <c r="AV327" s="6">
        <f>EBS!AV27</f>
        <v>361.9</v>
      </c>
      <c r="AW327" s="6">
        <f>EBS!AW27</f>
        <v>145838.60999999999</v>
      </c>
      <c r="AX327" s="6">
        <f>EBS!AX27</f>
        <v>102</v>
      </c>
      <c r="AY327" s="6">
        <f>EBS!AY27</f>
        <v>4933130.3</v>
      </c>
      <c r="AZ327" s="6">
        <f>EBS!AZ27</f>
        <v>0</v>
      </c>
      <c r="BA327" s="6">
        <f>EBS!BA27</f>
        <v>587463.25</v>
      </c>
      <c r="BB327" s="6">
        <f>EBS!BB27</f>
        <v>531813.18000000005</v>
      </c>
      <c r="BC327" s="6">
        <f>EBS!BC27</f>
        <v>0</v>
      </c>
      <c r="BD327" s="6">
        <f>EBS!BD27</f>
        <v>0</v>
      </c>
      <c r="BE327" s="6">
        <f>EBS!BE27</f>
        <v>0</v>
      </c>
    </row>
    <row r="328" spans="1:57" x14ac:dyDescent="0.25">
      <c r="A328" s="13">
        <v>43132</v>
      </c>
      <c r="B328" s="6">
        <f>EBS!B28</f>
        <v>0</v>
      </c>
      <c r="C328" s="6">
        <f>EBS!C28</f>
        <v>-539688.57999999996</v>
      </c>
      <c r="D328" s="6">
        <f>EBS!D28</f>
        <v>6158511.2400000002</v>
      </c>
      <c r="E328" s="6">
        <f>'no audits'!E125</f>
        <v>1105533</v>
      </c>
      <c r="F328" s="6">
        <f>EBS!F31</f>
        <v>56928622.950000003</v>
      </c>
      <c r="G328" s="6">
        <f>'no audits'!G125</f>
        <v>5873652</v>
      </c>
      <c r="H328" s="6">
        <f>'no audits'!H125</f>
        <v>7388268</v>
      </c>
      <c r="I328" s="6">
        <f>'no audits'!I125</f>
        <v>2622620</v>
      </c>
      <c r="J328" s="6">
        <f>'no audits'!J125</f>
        <v>196032</v>
      </c>
      <c r="K328" s="6">
        <f>'no audits'!K125</f>
        <v>33120</v>
      </c>
      <c r="L328" s="6">
        <f>EBS!L28</f>
        <v>57295.4</v>
      </c>
      <c r="M328" s="6">
        <f>'no audits'!M124</f>
        <v>699652</v>
      </c>
      <c r="N328" s="6">
        <f>'no audits'!N125</f>
        <v>3280312</v>
      </c>
      <c r="O328" s="6">
        <f>'no audits'!O125</f>
        <v>3885429</v>
      </c>
      <c r="P328" s="6">
        <f>EBS!P28</f>
        <v>1418914.82</v>
      </c>
      <c r="Q328" s="6">
        <f>'no audits'!Q124</f>
        <v>9510315</v>
      </c>
      <c r="R328" s="6">
        <f>'no audits'!R125</f>
        <v>655202</v>
      </c>
      <c r="S328" s="6">
        <f>EBS!S28</f>
        <v>219349.19</v>
      </c>
      <c r="T328" s="6">
        <f>'no audits'!T125</f>
        <v>143666</v>
      </c>
      <c r="U328" s="6"/>
      <c r="V328" s="6">
        <f>'no audits'!V125</f>
        <v>16987</v>
      </c>
      <c r="W328" s="6">
        <f>'no audits'!W125</f>
        <v>1504276</v>
      </c>
      <c r="X328" s="6">
        <f>'no audits'!X125</f>
        <v>125024</v>
      </c>
      <c r="Y328" s="6"/>
      <c r="Z328" s="6">
        <f>EBS!Z28</f>
        <v>5219146.37</v>
      </c>
      <c r="AA328" s="6">
        <f>EBS!AA28</f>
        <v>1337491.76</v>
      </c>
      <c r="AB328" s="6">
        <f>EBS!AB28</f>
        <v>650057.98</v>
      </c>
      <c r="AC328" s="6">
        <f>EBS!AC28</f>
        <v>2721770.76</v>
      </c>
      <c r="AD328" s="6">
        <f>EBS!AD28</f>
        <v>0</v>
      </c>
      <c r="AE328" s="6">
        <f>EBS!AE28</f>
        <v>172704.14</v>
      </c>
      <c r="AF328" s="6">
        <f>EBS!AF28</f>
        <v>133947.03</v>
      </c>
      <c r="AG328" s="6">
        <f>EBS!AG28</f>
        <v>91949</v>
      </c>
      <c r="AH328" s="6">
        <f>EBS!AH28</f>
        <v>0</v>
      </c>
      <c r="AI328" s="6">
        <f>EBS!AI28</f>
        <v>3333</v>
      </c>
      <c r="AJ328" s="6">
        <f>EBS!AJ28</f>
        <v>1649031.07</v>
      </c>
      <c r="AK328" s="6">
        <f>EBS!AK28</f>
        <v>102000.47</v>
      </c>
      <c r="AL328" s="6">
        <f>EBS!AL28</f>
        <v>2155</v>
      </c>
      <c r="AM328" s="6">
        <f>EBS!AM28</f>
        <v>51290</v>
      </c>
      <c r="AN328" s="6">
        <f>EBS!AN28</f>
        <v>312267.55</v>
      </c>
      <c r="AO328" s="6">
        <f>EBS!AO28</f>
        <v>651490.04</v>
      </c>
      <c r="AP328" s="6">
        <f>EBS!AP28</f>
        <v>128184.27</v>
      </c>
      <c r="AQ328" s="6">
        <f>EBS!AQ28</f>
        <v>1482.68</v>
      </c>
      <c r="AR328" s="6">
        <f>EBS!AR28</f>
        <v>1750</v>
      </c>
      <c r="AS328" s="6">
        <f>EBS!AS28</f>
        <v>0</v>
      </c>
      <c r="AT328" s="6">
        <f>EBS!AT28</f>
        <v>0</v>
      </c>
      <c r="AU328" s="6">
        <f>EBS!AU28</f>
        <v>0</v>
      </c>
      <c r="AV328" s="6">
        <f>EBS!AV28</f>
        <v>7088.23</v>
      </c>
      <c r="AW328" s="6">
        <f>EBS!AW28</f>
        <v>190641.98</v>
      </c>
      <c r="AX328" s="6">
        <f>EBS!AX28</f>
        <v>2863855.67</v>
      </c>
      <c r="AY328" s="6">
        <f>EBS!AY28</f>
        <v>4361090.3499999996</v>
      </c>
      <c r="AZ328" s="6">
        <f>EBS!AZ28</f>
        <v>0</v>
      </c>
      <c r="BA328" s="6">
        <f>EBS!BA28</f>
        <v>700628.89</v>
      </c>
      <c r="BB328" s="6">
        <f>EBS!BB28</f>
        <v>50533.18</v>
      </c>
      <c r="BC328" s="6">
        <f>EBS!BC28</f>
        <v>0</v>
      </c>
      <c r="BD328" s="6">
        <f>EBS!BD28</f>
        <v>0</v>
      </c>
      <c r="BE328" s="6">
        <f>EBS!BE28</f>
        <v>0</v>
      </c>
    </row>
    <row r="329" spans="1:57" x14ac:dyDescent="0.25">
      <c r="A329" s="13">
        <v>43160</v>
      </c>
      <c r="B329" s="6">
        <f>EBS!B29</f>
        <v>0</v>
      </c>
      <c r="C329" s="6">
        <f>EBS!C29</f>
        <v>-602582.17000000004</v>
      </c>
      <c r="D329" s="6">
        <f>EBS!D29</f>
        <v>3835324.15</v>
      </c>
      <c r="E329" s="6">
        <f>'no audits'!E126</f>
        <v>1077371</v>
      </c>
      <c r="F329" s="6">
        <f>EBS!F32</f>
        <v>69006437.459999993</v>
      </c>
      <c r="G329" s="6">
        <f>'no audits'!G126</f>
        <v>7930458</v>
      </c>
      <c r="H329" s="6">
        <f>'no audits'!H126</f>
        <v>8149988</v>
      </c>
      <c r="I329" s="6">
        <f>'no audits'!I126</f>
        <v>2880893</v>
      </c>
      <c r="J329" s="6">
        <f>'no audits'!J126</f>
        <v>264189</v>
      </c>
      <c r="K329" s="6">
        <f>'no audits'!K126</f>
        <v>37409</v>
      </c>
      <c r="L329" s="6">
        <f>EBS!L29</f>
        <v>87519.38</v>
      </c>
      <c r="M329" s="6">
        <f>'no audits'!M125</f>
        <v>650136</v>
      </c>
      <c r="N329" s="6">
        <f>'no audits'!N126</f>
        <v>4863198</v>
      </c>
      <c r="O329" s="6">
        <f>'no audits'!O126</f>
        <v>3918507</v>
      </c>
      <c r="P329" s="6">
        <f>EBS!P29</f>
        <v>915534.11</v>
      </c>
      <c r="Q329" s="6">
        <f>'no audits'!Q125</f>
        <v>9617812</v>
      </c>
      <c r="R329" s="6">
        <f>'no audits'!R126</f>
        <v>561201</v>
      </c>
      <c r="S329" s="6">
        <f>EBS!S29</f>
        <v>263394.28999999998</v>
      </c>
      <c r="T329" s="6">
        <f>'no audits'!T126</f>
        <v>178874</v>
      </c>
      <c r="U329" s="6"/>
      <c r="V329" s="6">
        <f>'no audits'!V126</f>
        <v>14595</v>
      </c>
      <c r="W329" s="6">
        <f>'no audits'!W126</f>
        <v>2343931</v>
      </c>
      <c r="X329" s="6">
        <f>'no audits'!X126</f>
        <v>1014</v>
      </c>
      <c r="Y329" s="6"/>
      <c r="Z329" s="6">
        <f>EBS!Z29</f>
        <v>6745759.0300000003</v>
      </c>
      <c r="AA329" s="6">
        <f>EBS!AA29</f>
        <v>5897952.25</v>
      </c>
      <c r="AB329" s="6">
        <f>EBS!AB29</f>
        <v>717412.4</v>
      </c>
      <c r="AC329" s="6">
        <f>EBS!AC29</f>
        <v>2850380.84</v>
      </c>
      <c r="AD329" s="6">
        <f>EBS!AD29</f>
        <v>0</v>
      </c>
      <c r="AE329" s="6">
        <f>EBS!AE29</f>
        <v>357441.72</v>
      </c>
      <c r="AF329" s="6">
        <f>EBS!AF29</f>
        <v>321984.28999999998</v>
      </c>
      <c r="AG329" s="6">
        <f>EBS!AG29</f>
        <v>104628</v>
      </c>
      <c r="AH329" s="6">
        <f>EBS!AH29</f>
        <v>79952.75</v>
      </c>
      <c r="AI329" s="6">
        <f>EBS!AI29</f>
        <v>3664.35</v>
      </c>
      <c r="AJ329" s="6">
        <f>EBS!AJ29</f>
        <v>2128189.02</v>
      </c>
      <c r="AK329" s="6">
        <f>EBS!AK29</f>
        <v>132898.19</v>
      </c>
      <c r="AL329" s="6">
        <f>EBS!AL29</f>
        <v>380</v>
      </c>
      <c r="AM329" s="6">
        <f>EBS!AM29</f>
        <v>129940</v>
      </c>
      <c r="AN329" s="6">
        <f>EBS!AN29</f>
        <v>657994.9</v>
      </c>
      <c r="AO329" s="6">
        <f>EBS!AO29</f>
        <v>811302.18</v>
      </c>
      <c r="AP329" s="6">
        <f>EBS!AP29</f>
        <v>120691</v>
      </c>
      <c r="AQ329" s="6">
        <f>EBS!AQ29</f>
        <v>69</v>
      </c>
      <c r="AR329" s="6">
        <f>EBS!AR29</f>
        <v>3250</v>
      </c>
      <c r="AS329" s="6">
        <f>EBS!AS29</f>
        <v>0</v>
      </c>
      <c r="AT329" s="6">
        <f>EBS!AT29</f>
        <v>0</v>
      </c>
      <c r="AU329" s="6">
        <f>EBS!AU29</f>
        <v>0</v>
      </c>
      <c r="AV329" s="6">
        <f>EBS!AV29</f>
        <v>507.5</v>
      </c>
      <c r="AW329" s="6">
        <f>EBS!AW29</f>
        <v>380414.59</v>
      </c>
      <c r="AX329" s="6">
        <f>EBS!AX29</f>
        <v>6676.88</v>
      </c>
      <c r="AY329" s="6">
        <f>EBS!AY29</f>
        <v>4748576.2</v>
      </c>
      <c r="AZ329" s="6">
        <f>EBS!AZ29</f>
        <v>0</v>
      </c>
      <c r="BA329" s="6">
        <f>EBS!BA29</f>
        <v>5365431.66</v>
      </c>
      <c r="BB329" s="6">
        <f>EBS!BB29</f>
        <v>2035828.76</v>
      </c>
      <c r="BC329" s="6">
        <f>EBS!BC29</f>
        <v>0</v>
      </c>
      <c r="BD329" s="6">
        <f>EBS!BD29</f>
        <v>0</v>
      </c>
      <c r="BE329" s="6">
        <f>EBS!BE29</f>
        <v>0</v>
      </c>
    </row>
    <row r="330" spans="1:57" x14ac:dyDescent="0.25">
      <c r="A330" s="13">
        <v>43191</v>
      </c>
      <c r="B330" s="6">
        <f>EBS!B30</f>
        <v>0</v>
      </c>
      <c r="C330" s="6">
        <f>EBS!C30</f>
        <v>-649473.36</v>
      </c>
      <c r="D330" s="6">
        <f>EBS!D30</f>
        <v>69851.98</v>
      </c>
      <c r="E330" s="6">
        <f>'no audits'!E127</f>
        <v>1631489</v>
      </c>
      <c r="F330" s="6">
        <f>EBS!F33</f>
        <v>65512498.039999999</v>
      </c>
      <c r="G330" s="6">
        <f>'no audits'!G127</f>
        <v>7255712</v>
      </c>
      <c r="H330" s="6">
        <f>'no audits'!H127</f>
        <v>7813547</v>
      </c>
      <c r="I330" s="6">
        <f>'no audits'!I127</f>
        <v>2866746</v>
      </c>
      <c r="J330" s="6">
        <f>'no audits'!J127</f>
        <v>254617</v>
      </c>
      <c r="K330" s="6">
        <f>'no audits'!K127</f>
        <v>62753</v>
      </c>
      <c r="L330" s="6">
        <f>EBS!L30</f>
        <v>108624.12</v>
      </c>
      <c r="M330" s="6">
        <f>'no audits'!M126</f>
        <v>808277</v>
      </c>
      <c r="N330" s="6">
        <f>'no audits'!N127</f>
        <v>3075116</v>
      </c>
      <c r="O330" s="6">
        <f>'no audits'!O127</f>
        <v>4104709</v>
      </c>
      <c r="P330" s="6">
        <f>EBS!P30</f>
        <v>1090281.54</v>
      </c>
      <c r="Q330" s="6">
        <f>'no audits'!Q126</f>
        <v>8282714</v>
      </c>
      <c r="R330" s="6">
        <f>'no audits'!R127</f>
        <v>561131</v>
      </c>
      <c r="S330" s="6">
        <f>EBS!S30</f>
        <v>199210.07</v>
      </c>
      <c r="T330" s="6">
        <f>'no audits'!T127</f>
        <v>123582</v>
      </c>
      <c r="U330" s="6"/>
      <c r="V330" s="6">
        <f>'no audits'!V127</f>
        <v>13778</v>
      </c>
      <c r="W330" s="6">
        <f>'no audits'!W127</f>
        <v>2963500</v>
      </c>
      <c r="X330" s="6">
        <f>'no audits'!X127</f>
        <v>0</v>
      </c>
      <c r="Y330" s="6"/>
      <c r="Z330" s="6">
        <f>EBS!Z30</f>
        <v>6429595.1399999997</v>
      </c>
      <c r="AA330" s="6">
        <f>EBS!AA30</f>
        <v>4131752.18</v>
      </c>
      <c r="AB330" s="6">
        <f>EBS!AB30</f>
        <v>727189.34</v>
      </c>
      <c r="AC330" s="6">
        <f>EBS!AC30</f>
        <v>3601734.77</v>
      </c>
      <c r="AD330" s="6">
        <f>EBS!AD30</f>
        <v>0</v>
      </c>
      <c r="AE330" s="6">
        <f>EBS!AE30</f>
        <v>305455.90000000002</v>
      </c>
      <c r="AF330" s="6">
        <f>EBS!AF30</f>
        <v>1237010.69</v>
      </c>
      <c r="AG330" s="6">
        <f>EBS!AG30</f>
        <v>86189</v>
      </c>
      <c r="AH330" s="6">
        <f>EBS!AH30</f>
        <v>134721.25</v>
      </c>
      <c r="AI330" s="6">
        <f>EBS!AI30</f>
        <v>4969.3999999999996</v>
      </c>
      <c r="AJ330" s="6">
        <f>EBS!AJ30</f>
        <v>1737487.7</v>
      </c>
      <c r="AK330" s="6">
        <f>EBS!AK30</f>
        <v>133432.85999999999</v>
      </c>
      <c r="AL330" s="6">
        <f>EBS!AL30</f>
        <v>3195</v>
      </c>
      <c r="AM330" s="6">
        <f>EBS!AM30</f>
        <v>138471.85</v>
      </c>
      <c r="AN330" s="6">
        <f>EBS!AN30</f>
        <v>306783.96000000002</v>
      </c>
      <c r="AO330" s="6">
        <f>EBS!AO30</f>
        <v>797696.99</v>
      </c>
      <c r="AP330" s="6">
        <f>EBS!AP30</f>
        <v>129467.92</v>
      </c>
      <c r="AQ330" s="6">
        <f>EBS!AQ30</f>
        <v>1548</v>
      </c>
      <c r="AR330" s="6">
        <f>EBS!AR30</f>
        <v>1000</v>
      </c>
      <c r="AS330" s="6">
        <f>EBS!AS30</f>
        <v>0</v>
      </c>
      <c r="AT330" s="6">
        <f>EBS!AT30</f>
        <v>0</v>
      </c>
      <c r="AU330" s="6">
        <f>EBS!AU30</f>
        <v>0</v>
      </c>
      <c r="AV330" s="6">
        <f>EBS!AV30</f>
        <v>343306.6</v>
      </c>
      <c r="AW330" s="6">
        <f>EBS!AW30</f>
        <v>60897.05</v>
      </c>
      <c r="AX330" s="6">
        <f>EBS!AX30</f>
        <v>2863865.67</v>
      </c>
      <c r="AY330" s="6">
        <f>EBS!AY30</f>
        <v>4542992.5</v>
      </c>
      <c r="AZ330" s="6">
        <f>EBS!AZ30</f>
        <v>0</v>
      </c>
      <c r="BA330" s="6">
        <f>EBS!BA30</f>
        <v>838352.61</v>
      </c>
      <c r="BB330" s="6">
        <f>EBS!BB30</f>
        <v>491265.27</v>
      </c>
      <c r="BC330" s="6">
        <f>EBS!BC30</f>
        <v>0</v>
      </c>
      <c r="BD330" s="6">
        <f>EBS!BD30</f>
        <v>0</v>
      </c>
      <c r="BE330" s="6">
        <f>EBS!BE30</f>
        <v>0</v>
      </c>
    </row>
    <row r="331" spans="1:57" x14ac:dyDescent="0.25">
      <c r="A331" s="13">
        <v>43221</v>
      </c>
      <c r="B331" s="6">
        <f>EBS!B31</f>
        <v>189647397</v>
      </c>
      <c r="C331" s="6">
        <f>EBS!C31</f>
        <v>-334004.01</v>
      </c>
      <c r="D331" s="6">
        <f>EBS!D31</f>
        <v>155941.44</v>
      </c>
      <c r="E331" s="6">
        <f>'no audits'!E128</f>
        <v>1187764</v>
      </c>
      <c r="F331" s="6">
        <f>EBS!F34</f>
        <v>74052335.969999999</v>
      </c>
      <c r="G331" s="6">
        <f>'no audits'!G128</f>
        <v>7414182</v>
      </c>
      <c r="H331" s="6">
        <f>'no audits'!H128</f>
        <v>8269431.0000000009</v>
      </c>
      <c r="I331" s="6">
        <f>'no audits'!I128</f>
        <v>3760045</v>
      </c>
      <c r="J331" s="6">
        <f>'no audits'!J128</f>
        <v>272406</v>
      </c>
      <c r="K331" s="6">
        <f>'no audits'!K128</f>
        <v>909644</v>
      </c>
      <c r="L331" s="6">
        <f>EBS!L31</f>
        <v>47002.05</v>
      </c>
      <c r="M331" s="6">
        <f>'no audits'!M127</f>
        <v>688891</v>
      </c>
      <c r="N331" s="6">
        <f>'no audits'!N128</f>
        <v>3183711</v>
      </c>
      <c r="O331" s="6">
        <f>'no audits'!O128</f>
        <v>4082809</v>
      </c>
      <c r="P331" s="6">
        <f>EBS!P31</f>
        <v>1643793.31</v>
      </c>
      <c r="Q331" s="6">
        <f>'no audits'!Q127</f>
        <v>8095943</v>
      </c>
      <c r="R331" s="6">
        <f>'no audits'!R128</f>
        <v>651953</v>
      </c>
      <c r="S331" s="6">
        <f>EBS!S31</f>
        <v>194162.99</v>
      </c>
      <c r="T331" s="6">
        <f>'no audits'!T128</f>
        <v>97645</v>
      </c>
      <c r="U331" s="6"/>
      <c r="V331" s="6">
        <f>'no audits'!V128</f>
        <v>16282</v>
      </c>
      <c r="W331" s="6">
        <f>'no audits'!W128</f>
        <v>3503692</v>
      </c>
      <c r="X331" s="6">
        <f>'no audits'!X128</f>
        <v>0</v>
      </c>
      <c r="Y331" s="6"/>
      <c r="Z331" s="6">
        <f>EBS!Z31</f>
        <v>6124851.6799999997</v>
      </c>
      <c r="AA331" s="6">
        <f>EBS!AA31</f>
        <v>11430150.49</v>
      </c>
      <c r="AB331" s="6">
        <f>EBS!AB31</f>
        <v>1275766.83</v>
      </c>
      <c r="AC331" s="6">
        <f>EBS!AC31</f>
        <v>3279687.25</v>
      </c>
      <c r="AD331" s="6">
        <f>EBS!AD31</f>
        <v>0</v>
      </c>
      <c r="AE331" s="6">
        <f>EBS!AE31</f>
        <v>266477.65999999997</v>
      </c>
      <c r="AF331" s="6">
        <f>EBS!AF31</f>
        <v>996648.42</v>
      </c>
      <c r="AG331" s="6">
        <f>EBS!AG31</f>
        <v>107827</v>
      </c>
      <c r="AH331" s="6">
        <f>EBS!AH31</f>
        <v>81489.75</v>
      </c>
      <c r="AI331" s="6">
        <f>EBS!AI31</f>
        <v>6815.85</v>
      </c>
      <c r="AJ331" s="6">
        <f>EBS!AJ31</f>
        <v>1480692.25</v>
      </c>
      <c r="AK331" s="6">
        <f>EBS!AK31</f>
        <v>124387.22</v>
      </c>
      <c r="AL331" s="6">
        <f>EBS!AL31</f>
        <v>370</v>
      </c>
      <c r="AM331" s="6">
        <f>EBS!AM31</f>
        <v>123899.61</v>
      </c>
      <c r="AN331" s="6">
        <f>EBS!AN31</f>
        <v>275547.83</v>
      </c>
      <c r="AO331" s="6">
        <f>EBS!AO31</f>
        <v>770586.64</v>
      </c>
      <c r="AP331" s="6">
        <f>EBS!AP31</f>
        <v>100100</v>
      </c>
      <c r="AQ331" s="6">
        <f>EBS!AQ31</f>
        <v>470.7</v>
      </c>
      <c r="AR331" s="6">
        <f>EBS!AR31</f>
        <v>3250</v>
      </c>
      <c r="AS331" s="6">
        <f>EBS!AS31</f>
        <v>0</v>
      </c>
      <c r="AT331" s="6">
        <f>EBS!AT31</f>
        <v>0</v>
      </c>
      <c r="AU331" s="6">
        <f>EBS!AU31</f>
        <v>0</v>
      </c>
      <c r="AV331" s="6">
        <f>EBS!AV31</f>
        <v>722124.54</v>
      </c>
      <c r="AW331" s="6">
        <f>EBS!AW31</f>
        <v>639806.37</v>
      </c>
      <c r="AX331" s="6">
        <f>EBS!AX31</f>
        <v>3404.48</v>
      </c>
      <c r="AY331" s="6">
        <f>EBS!AY31</f>
        <v>4558528.29</v>
      </c>
      <c r="AZ331" s="6">
        <f>EBS!AZ31</f>
        <v>0</v>
      </c>
      <c r="BA331" s="6">
        <f>EBS!BA31</f>
        <v>909109.74</v>
      </c>
      <c r="BB331" s="6">
        <f>EBS!BB31</f>
        <v>176836.82</v>
      </c>
      <c r="BC331" s="6">
        <f>EBS!BC31</f>
        <v>0</v>
      </c>
      <c r="BD331" s="6">
        <f>EBS!BD31</f>
        <v>0</v>
      </c>
      <c r="BE331" s="6">
        <f>EBS!BE31</f>
        <v>0</v>
      </c>
    </row>
    <row r="332" spans="1:57" x14ac:dyDescent="0.25">
      <c r="A332" s="13">
        <v>43252</v>
      </c>
      <c r="B332" s="6">
        <f>EBS!B32</f>
        <v>0</v>
      </c>
      <c r="C332" s="6">
        <f>EBS!C32</f>
        <v>0</v>
      </c>
      <c r="D332" s="6">
        <f>EBS!D32</f>
        <v>691262.64</v>
      </c>
      <c r="E332" s="6">
        <f>'no audits'!E129</f>
        <v>1276123</v>
      </c>
      <c r="F332" s="6">
        <f>EBS!F35</f>
        <v>76306913.900000006</v>
      </c>
      <c r="G332" s="6">
        <f>'no audits'!G129</f>
        <v>7576435</v>
      </c>
      <c r="H332" s="6">
        <f>'no audits'!H129</f>
        <v>7955202</v>
      </c>
      <c r="I332" s="6">
        <f>'no audits'!I129</f>
        <v>3656351</v>
      </c>
      <c r="J332" s="6">
        <f>'no audits'!J129</f>
        <v>273626</v>
      </c>
      <c r="K332" s="6">
        <f>'no audits'!K129</f>
        <v>926102</v>
      </c>
      <c r="L332" s="6">
        <f>EBS!L32</f>
        <v>247784.22</v>
      </c>
      <c r="M332" s="6">
        <f>'no audits'!M128</f>
        <v>836808</v>
      </c>
      <c r="N332" s="6">
        <f>'no audits'!N129</f>
        <v>3008017</v>
      </c>
      <c r="O332" s="6">
        <f>'no audits'!O129</f>
        <v>4230567</v>
      </c>
      <c r="P332" s="6">
        <f>EBS!P32</f>
        <v>912565.19</v>
      </c>
      <c r="Q332" s="6">
        <f>'no audits'!Q128</f>
        <v>11669348</v>
      </c>
      <c r="R332" s="6">
        <f>'no audits'!R129</f>
        <v>646052</v>
      </c>
      <c r="S332" s="6">
        <f>EBS!S32</f>
        <v>236790.26</v>
      </c>
      <c r="T332" s="6">
        <f>'no audits'!T129</f>
        <v>104683</v>
      </c>
      <c r="U332" s="6"/>
      <c r="V332" s="6">
        <f>'no audits'!V129</f>
        <v>1943970</v>
      </c>
      <c r="W332" s="6">
        <f>'no audits'!W129</f>
        <v>4342632</v>
      </c>
      <c r="X332" s="6">
        <f>'no audits'!X129</f>
        <v>0</v>
      </c>
      <c r="Y332" s="6"/>
      <c r="Z332" s="6">
        <f>EBS!Z32</f>
        <v>4872201.21</v>
      </c>
      <c r="AA332" s="6">
        <f>EBS!AA32</f>
        <v>3607241.35</v>
      </c>
      <c r="AB332" s="6">
        <f>EBS!AB32</f>
        <v>959727.69</v>
      </c>
      <c r="AC332" s="6">
        <f>EBS!AC32</f>
        <v>3748000.49</v>
      </c>
      <c r="AD332" s="6">
        <f>EBS!AD32</f>
        <v>0</v>
      </c>
      <c r="AE332" s="6">
        <f>EBS!AE32</f>
        <v>234227.48</v>
      </c>
      <c r="AF332" s="6">
        <f>EBS!AF32</f>
        <v>649270.86</v>
      </c>
      <c r="AG332" s="6">
        <f>EBS!AG32</f>
        <v>172942.55</v>
      </c>
      <c r="AH332" s="6">
        <f>EBS!AH32</f>
        <v>-250</v>
      </c>
      <c r="AI332" s="6">
        <f>EBS!AI32</f>
        <v>4022.95</v>
      </c>
      <c r="AJ332" s="6">
        <f>EBS!AJ32</f>
        <v>1760798.49</v>
      </c>
      <c r="AK332" s="6">
        <f>EBS!AK32</f>
        <v>132514.76999999999</v>
      </c>
      <c r="AL332" s="6">
        <f>EBS!AL32</f>
        <v>190</v>
      </c>
      <c r="AM332" s="6">
        <f>EBS!AM32</f>
        <v>25001.98</v>
      </c>
      <c r="AN332" s="6">
        <f>EBS!AN32</f>
        <v>318185.34000000003</v>
      </c>
      <c r="AO332" s="6">
        <f>EBS!AO32</f>
        <v>567136.51</v>
      </c>
      <c r="AP332" s="6">
        <f>EBS!AP32</f>
        <v>120091.35</v>
      </c>
      <c r="AQ332" s="6">
        <f>EBS!AQ32</f>
        <v>1162</v>
      </c>
      <c r="AR332" s="6">
        <f>EBS!AR32</f>
        <v>2250</v>
      </c>
      <c r="AS332" s="6">
        <f>EBS!AS32</f>
        <v>0</v>
      </c>
      <c r="AT332" s="6">
        <f>EBS!AT32</f>
        <v>0</v>
      </c>
      <c r="AU332" s="6">
        <f>EBS!AU32</f>
        <v>0</v>
      </c>
      <c r="AV332" s="6">
        <f>EBS!AV32</f>
        <v>0</v>
      </c>
      <c r="AW332" s="6">
        <f>EBS!AW32</f>
        <v>214482.97</v>
      </c>
      <c r="AX332" s="6">
        <f>EBS!AX32</f>
        <v>1115</v>
      </c>
      <c r="AY332" s="6">
        <f>EBS!AY32</f>
        <v>4433556.05</v>
      </c>
      <c r="AZ332" s="6">
        <f>EBS!AZ32</f>
        <v>0</v>
      </c>
      <c r="BA332" s="6">
        <f>EBS!BA32</f>
        <v>675031.39</v>
      </c>
      <c r="BB332" s="6">
        <f>EBS!BB32</f>
        <v>143862.34</v>
      </c>
      <c r="BC332" s="6">
        <f>EBS!BC32</f>
        <v>0</v>
      </c>
      <c r="BD332" s="6">
        <f>EBS!BD32</f>
        <v>0</v>
      </c>
      <c r="BE332" s="6">
        <f>EBS!BE32</f>
        <v>0</v>
      </c>
    </row>
    <row r="333" spans="1:57" x14ac:dyDescent="0.25">
      <c r="A333" s="13">
        <v>43282</v>
      </c>
      <c r="B333" s="6">
        <f>EBS!B33</f>
        <v>0</v>
      </c>
      <c r="C333" s="6">
        <f>EBS!C33</f>
        <v>-853608.09</v>
      </c>
      <c r="D333" s="6">
        <f>EBS!D33</f>
        <v>5813.69</v>
      </c>
      <c r="E333" s="6">
        <f>'no audits'!E130</f>
        <v>1291189</v>
      </c>
      <c r="F333" s="6">
        <f>EBS!F36</f>
        <v>70785493.510000005</v>
      </c>
      <c r="G333" s="6">
        <f>'no audits'!G130</f>
        <v>7342519</v>
      </c>
      <c r="H333" s="6">
        <f>'no audits'!H130</f>
        <v>7727161</v>
      </c>
      <c r="I333" s="6">
        <f>'no audits'!I130</f>
        <v>2826853</v>
      </c>
      <c r="J333" s="6">
        <f>'no audits'!J130</f>
        <v>262505</v>
      </c>
      <c r="K333" s="6">
        <f>'no audits'!K130</f>
        <v>1752566</v>
      </c>
      <c r="L333" s="6">
        <f>EBS!L33</f>
        <v>48471.4</v>
      </c>
      <c r="M333" s="6">
        <f>'no audits'!M129</f>
        <v>734465</v>
      </c>
      <c r="N333" s="6">
        <f>'no audits'!N130</f>
        <v>3163971</v>
      </c>
      <c r="O333" s="6">
        <f>'no audits'!O130</f>
        <v>4503416</v>
      </c>
      <c r="P333" s="6">
        <f>EBS!P33</f>
        <v>1114955.3700000001</v>
      </c>
      <c r="Q333" s="6">
        <f>'no audits'!Q129</f>
        <v>11899795</v>
      </c>
      <c r="R333" s="6">
        <f>'no audits'!R130</f>
        <v>659396</v>
      </c>
      <c r="S333" s="6">
        <f>EBS!S33</f>
        <v>229548.07</v>
      </c>
      <c r="T333" s="6">
        <f>'no audits'!T130</f>
        <v>89404</v>
      </c>
      <c r="U333" s="6"/>
      <c r="V333" s="6">
        <f>'no audits'!V130</f>
        <v>26387</v>
      </c>
      <c r="W333" s="6">
        <f>'no audits'!W130</f>
        <v>3465332</v>
      </c>
      <c r="X333" s="6">
        <f>'no audits'!X130</f>
        <v>0</v>
      </c>
      <c r="Y333" s="6"/>
      <c r="Z333" s="6">
        <f>EBS!Z33</f>
        <v>4634652.79</v>
      </c>
      <c r="AA333" s="6">
        <f>EBS!AA33</f>
        <v>2538107.37</v>
      </c>
      <c r="AB333" s="6">
        <f>EBS!AB33</f>
        <v>768602.26</v>
      </c>
      <c r="AC333" s="6">
        <f>EBS!AC33</f>
        <v>3666943.12</v>
      </c>
      <c r="AD333" s="6">
        <f>EBS!AD33</f>
        <v>0</v>
      </c>
      <c r="AE333" s="6">
        <f>EBS!AE33</f>
        <v>267811.28000000003</v>
      </c>
      <c r="AF333" s="6">
        <f>EBS!AF33</f>
        <v>409882.88</v>
      </c>
      <c r="AG333" s="6">
        <f>EBS!AG33</f>
        <v>107576</v>
      </c>
      <c r="AH333" s="6">
        <f>EBS!AH33</f>
        <v>7371.25</v>
      </c>
      <c r="AI333" s="6">
        <f>EBS!AI33</f>
        <v>5923.6</v>
      </c>
      <c r="AJ333" s="6">
        <f>EBS!AJ33</f>
        <v>1013761.99</v>
      </c>
      <c r="AK333" s="6">
        <f>EBS!AK33</f>
        <v>134743.84</v>
      </c>
      <c r="AL333" s="6">
        <f>EBS!AL33</f>
        <v>1415</v>
      </c>
      <c r="AM333" s="6">
        <f>EBS!AM33</f>
        <v>87660.99</v>
      </c>
      <c r="AN333" s="6">
        <f>EBS!AN33</f>
        <v>277238.87</v>
      </c>
      <c r="AO333" s="6">
        <f>EBS!AO33</f>
        <v>559130.06999999995</v>
      </c>
      <c r="AP333" s="6">
        <f>EBS!AP33</f>
        <v>119390</v>
      </c>
      <c r="AQ333" s="6">
        <f>EBS!AQ33</f>
        <v>659</v>
      </c>
      <c r="AR333" s="6">
        <f>EBS!AR33</f>
        <v>2000</v>
      </c>
      <c r="AS333" s="6">
        <f>EBS!AS33</f>
        <v>0</v>
      </c>
      <c r="AT333" s="6">
        <f>EBS!AT33</f>
        <v>0</v>
      </c>
      <c r="AU333" s="6">
        <f>EBS!AU33</f>
        <v>0</v>
      </c>
      <c r="AV333" s="6">
        <f>EBS!AV33</f>
        <v>-319384.55</v>
      </c>
      <c r="AW333" s="6">
        <f>EBS!AW33</f>
        <v>736181.24</v>
      </c>
      <c r="AX333" s="6">
        <f>EBS!AX33</f>
        <v>2872799.52</v>
      </c>
      <c r="AY333" s="6">
        <f>EBS!AY33</f>
        <v>4616372.1900000004</v>
      </c>
      <c r="AZ333" s="6">
        <f>EBS!AZ33</f>
        <v>0</v>
      </c>
      <c r="BA333" s="6">
        <f>EBS!BA33</f>
        <v>7896546.7199999997</v>
      </c>
      <c r="BB333" s="6">
        <f>EBS!BB33</f>
        <v>346904.44</v>
      </c>
      <c r="BC333" s="6">
        <f>EBS!BC33</f>
        <v>0</v>
      </c>
      <c r="BD333" s="6">
        <f>EBS!BD33</f>
        <v>0</v>
      </c>
      <c r="BE333" s="6">
        <f>EBS!BE33</f>
        <v>0</v>
      </c>
    </row>
    <row r="334" spans="1:57" x14ac:dyDescent="0.25">
      <c r="A334" s="13">
        <v>43313</v>
      </c>
      <c r="B334" s="6">
        <f>EBS!B34</f>
        <v>0</v>
      </c>
      <c r="C334" s="6">
        <f>EBS!C34</f>
        <v>-389238.54</v>
      </c>
      <c r="D334" s="6">
        <f>EBS!D34</f>
        <v>0</v>
      </c>
      <c r="E334" s="6">
        <f>'no audits'!E131</f>
        <v>1229499</v>
      </c>
      <c r="F334" s="6">
        <f>EBS!F37</f>
        <v>73166741.219999999</v>
      </c>
      <c r="G334" s="6">
        <f>'no audits'!G131</f>
        <v>7311561</v>
      </c>
      <c r="H334" s="6">
        <f>'no audits'!H131</f>
        <v>8339366.9999999991</v>
      </c>
      <c r="I334" s="6">
        <f>'no audits'!I131</f>
        <v>3060172</v>
      </c>
      <c r="J334" s="6">
        <f>'no audits'!J131</f>
        <v>312566</v>
      </c>
      <c r="K334" s="6">
        <f>'no audits'!K131</f>
        <v>101265</v>
      </c>
      <c r="L334" s="6">
        <f>EBS!L34</f>
        <v>105478.18</v>
      </c>
      <c r="M334" s="6">
        <f>'no audits'!M130</f>
        <v>777459</v>
      </c>
      <c r="N334" s="6">
        <f>'no audits'!N131</f>
        <v>3571989</v>
      </c>
      <c r="O334" s="6">
        <f>'no audits'!O131</f>
        <v>4771985</v>
      </c>
      <c r="P334" s="6">
        <f>EBS!P34</f>
        <v>895613.67</v>
      </c>
      <c r="Q334" s="6">
        <f>'no audits'!Q130</f>
        <v>9333998</v>
      </c>
      <c r="R334" s="6">
        <f>'no audits'!R131</f>
        <v>712123</v>
      </c>
      <c r="S334" s="6">
        <f>EBS!S34</f>
        <v>283023.03000000003</v>
      </c>
      <c r="T334" s="6">
        <f>'no audits'!T131</f>
        <v>101758</v>
      </c>
      <c r="U334" s="6"/>
      <c r="V334" s="6">
        <f>'no audits'!V131</f>
        <v>41404</v>
      </c>
      <c r="W334" s="6">
        <f>'no audits'!W131</f>
        <v>3425163</v>
      </c>
      <c r="X334" s="6">
        <f>'no audits'!X131</f>
        <v>0</v>
      </c>
      <c r="Y334" s="6"/>
      <c r="Z334" s="6">
        <f>EBS!Z34</f>
        <v>5661257.4299999997</v>
      </c>
      <c r="AA334" s="6">
        <f>EBS!AA34</f>
        <v>7207226.4400000004</v>
      </c>
      <c r="AB334" s="6">
        <f>EBS!AB34</f>
        <v>883302.28</v>
      </c>
      <c r="AC334" s="6">
        <f>EBS!AC34</f>
        <v>3455635.03</v>
      </c>
      <c r="AD334" s="6">
        <f>EBS!AD34</f>
        <v>0</v>
      </c>
      <c r="AE334" s="6">
        <f>EBS!AE34</f>
        <v>269072.02</v>
      </c>
      <c r="AF334" s="6">
        <f>EBS!AF34</f>
        <v>328515.71999999997</v>
      </c>
      <c r="AG334" s="6">
        <f>EBS!AG34</f>
        <v>142514.54999999999</v>
      </c>
      <c r="AH334" s="6">
        <f>EBS!AH34</f>
        <v>10137</v>
      </c>
      <c r="AI334" s="6">
        <f>EBS!AI34</f>
        <v>4982.25</v>
      </c>
      <c r="AJ334" s="6">
        <f>EBS!AJ34</f>
        <v>1499529.5</v>
      </c>
      <c r="AK334" s="6">
        <f>EBS!AK34</f>
        <v>102679.53</v>
      </c>
      <c r="AL334" s="6">
        <f>EBS!AL34</f>
        <v>3935</v>
      </c>
      <c r="AM334" s="6">
        <f>EBS!AM34</f>
        <v>285121.96000000002</v>
      </c>
      <c r="AN334" s="6">
        <f>EBS!AN34</f>
        <v>269448.69</v>
      </c>
      <c r="AO334" s="6">
        <f>EBS!AO34</f>
        <v>673276.23</v>
      </c>
      <c r="AP334" s="6">
        <f>EBS!AP34</f>
        <v>115092</v>
      </c>
      <c r="AQ334" s="6">
        <f>EBS!AQ34</f>
        <v>1444</v>
      </c>
      <c r="AR334" s="6">
        <f>EBS!AR34</f>
        <v>2750</v>
      </c>
      <c r="AS334" s="6">
        <f>EBS!AS34</f>
        <v>0</v>
      </c>
      <c r="AT334" s="6">
        <f>EBS!AT34</f>
        <v>0</v>
      </c>
      <c r="AU334" s="6">
        <f>EBS!AU34</f>
        <v>328038.31</v>
      </c>
      <c r="AV334" s="6">
        <f>EBS!AV34</f>
        <v>0</v>
      </c>
      <c r="AW334" s="6">
        <f>EBS!AW34</f>
        <v>661065.03</v>
      </c>
      <c r="AX334" s="6">
        <f>EBS!AX34</f>
        <v>32789.03</v>
      </c>
      <c r="AY334" s="6">
        <f>EBS!AY34</f>
        <v>4765250.6100000003</v>
      </c>
      <c r="AZ334" s="6">
        <f>EBS!AZ34</f>
        <v>0</v>
      </c>
      <c r="BA334" s="6">
        <f>EBS!BA34</f>
        <v>889520</v>
      </c>
      <c r="BB334" s="6">
        <f>EBS!BB34</f>
        <v>140370.74</v>
      </c>
      <c r="BC334" s="6">
        <f>EBS!BC34</f>
        <v>0</v>
      </c>
      <c r="BD334" s="6">
        <f>EBS!BD34</f>
        <v>0</v>
      </c>
      <c r="BE334" s="6">
        <f>EBS!BE34</f>
        <v>0</v>
      </c>
    </row>
    <row r="335" spans="1:57" x14ac:dyDescent="0.25">
      <c r="A335" s="13">
        <v>43344</v>
      </c>
      <c r="B335" s="6">
        <f>EBS!B35</f>
        <v>0</v>
      </c>
      <c r="C335" s="6">
        <f>EBS!C35</f>
        <v>-232372.45</v>
      </c>
      <c r="D335" s="6">
        <f>EBS!D35</f>
        <v>82560.710000000006</v>
      </c>
      <c r="E335" s="6">
        <f>'no audits'!E132</f>
        <v>1696811</v>
      </c>
      <c r="F335" s="6">
        <f>EBS!F38</f>
        <v>70562415.079999998</v>
      </c>
      <c r="G335" s="6">
        <f>'no audits'!G132</f>
        <v>6951629</v>
      </c>
      <c r="H335" s="6">
        <f>'no audits'!H132</f>
        <v>7778566</v>
      </c>
      <c r="I335" s="6">
        <f>'no audits'!I132</f>
        <v>2868296</v>
      </c>
      <c r="J335" s="6">
        <f>'no audits'!J132</f>
        <v>255674</v>
      </c>
      <c r="K335" s="6">
        <f>'no audits'!K132</f>
        <v>89185</v>
      </c>
      <c r="L335" s="6">
        <f>EBS!L35</f>
        <v>93570.64</v>
      </c>
      <c r="M335" s="6">
        <f>'no audits'!M131</f>
        <v>753080</v>
      </c>
      <c r="N335" s="6">
        <f>'no audits'!N132</f>
        <v>2024594</v>
      </c>
      <c r="O335" s="6">
        <f>'no audits'!O132</f>
        <v>3914324</v>
      </c>
      <c r="P335" s="6">
        <f>EBS!P35</f>
        <v>896512.55</v>
      </c>
      <c r="Q335" s="6">
        <f>'no audits'!Q131</f>
        <v>7822090</v>
      </c>
      <c r="R335" s="6">
        <f>'no audits'!R132</f>
        <v>526774</v>
      </c>
      <c r="S335" s="6">
        <f>EBS!S35</f>
        <v>323830.15999999997</v>
      </c>
      <c r="T335" s="6">
        <f>'no audits'!T132</f>
        <v>96952</v>
      </c>
      <c r="U335" s="6"/>
      <c r="V335" s="6">
        <f>'no audits'!V132</f>
        <v>23800</v>
      </c>
      <c r="W335" s="6">
        <f>'no audits'!W132</f>
        <v>3626655</v>
      </c>
      <c r="X335" s="6">
        <f>'no audits'!X132</f>
        <v>2088</v>
      </c>
      <c r="Y335" s="6"/>
      <c r="Z335" s="6">
        <f>EBS!Z35</f>
        <v>8825818.3800000008</v>
      </c>
      <c r="AA335" s="6">
        <f>EBS!AA35</f>
        <v>2249577.86</v>
      </c>
      <c r="AB335" s="6">
        <f>EBS!AB35</f>
        <v>861802.75</v>
      </c>
      <c r="AC335" s="6">
        <f>EBS!AC35</f>
        <v>2858384.76</v>
      </c>
      <c r="AD335" s="6">
        <f>EBS!AD35</f>
        <v>0</v>
      </c>
      <c r="AE335" s="6">
        <f>EBS!AE35</f>
        <v>251867.01</v>
      </c>
      <c r="AF335" s="6">
        <f>EBS!AF35</f>
        <v>246207.5</v>
      </c>
      <c r="AG335" s="6">
        <f>EBS!AG35</f>
        <v>108210</v>
      </c>
      <c r="AH335" s="6">
        <f>EBS!AH35</f>
        <v>0</v>
      </c>
      <c r="AI335" s="6">
        <f>EBS!AI35</f>
        <v>10913</v>
      </c>
      <c r="AJ335" s="6">
        <f>EBS!AJ35</f>
        <v>1591495.26</v>
      </c>
      <c r="AK335" s="6">
        <f>EBS!AK35</f>
        <v>99466.34</v>
      </c>
      <c r="AL335" s="6">
        <f>EBS!AL35</f>
        <v>2855</v>
      </c>
      <c r="AM335" s="6">
        <f>EBS!AM35</f>
        <v>51724.51</v>
      </c>
      <c r="AN335" s="6">
        <f>EBS!AN35</f>
        <v>263803.51</v>
      </c>
      <c r="AO335" s="6">
        <f>EBS!AO35</f>
        <v>608128.6</v>
      </c>
      <c r="AP335" s="6">
        <f>EBS!AP35</f>
        <v>115412</v>
      </c>
      <c r="AQ335" s="6">
        <f>EBS!AQ35</f>
        <v>1348.83</v>
      </c>
      <c r="AR335" s="6">
        <f>EBS!AR35</f>
        <v>2250</v>
      </c>
      <c r="AS335" s="6">
        <f>EBS!AS35</f>
        <v>0</v>
      </c>
      <c r="AT335" s="6">
        <f>EBS!AT35</f>
        <v>0</v>
      </c>
      <c r="AU335" s="6">
        <f>EBS!AU35</f>
        <v>0</v>
      </c>
      <c r="AV335" s="6">
        <f>EBS!AV35</f>
        <v>0</v>
      </c>
      <c r="AW335" s="6">
        <f>EBS!AW35</f>
        <v>595959.37</v>
      </c>
      <c r="AX335" s="6">
        <f>EBS!AX35</f>
        <v>8784.43</v>
      </c>
      <c r="AY335" s="6">
        <f>EBS!AY35</f>
        <v>4224460.3099999996</v>
      </c>
      <c r="AZ335" s="6">
        <f>EBS!AZ35</f>
        <v>0</v>
      </c>
      <c r="BA335" s="6">
        <f>EBS!BA35</f>
        <v>2169970.42</v>
      </c>
      <c r="BB335" s="6">
        <f>EBS!BB35</f>
        <v>115109.33</v>
      </c>
      <c r="BC335" s="6">
        <f>EBS!BC35</f>
        <v>0</v>
      </c>
      <c r="BD335" s="6">
        <f>EBS!BD35</f>
        <v>0</v>
      </c>
      <c r="BE335" s="6">
        <f>EBS!BE35</f>
        <v>0</v>
      </c>
    </row>
    <row r="336" spans="1:57" x14ac:dyDescent="0.25">
      <c r="A336" s="13">
        <v>43374</v>
      </c>
      <c r="B336" s="6">
        <f>EBS!B36</f>
        <v>0</v>
      </c>
      <c r="C336" s="6">
        <f>EBS!C36</f>
        <v>-748962.37</v>
      </c>
      <c r="D336" s="6">
        <f>EBS!D36</f>
        <v>8908.6</v>
      </c>
      <c r="E336" s="6">
        <f>'no audits'!E133</f>
        <v>1356553</v>
      </c>
      <c r="F336" s="6">
        <f>EBS!F39</f>
        <v>71626171.019999996</v>
      </c>
      <c r="G336" s="6">
        <f>'no audits'!G133</f>
        <v>6653232</v>
      </c>
      <c r="H336" s="6">
        <f>'no audits'!H133</f>
        <v>8376445</v>
      </c>
      <c r="I336" s="6">
        <f>'no audits'!I133</f>
        <v>3364972</v>
      </c>
      <c r="J336" s="6">
        <f>'no audits'!J133</f>
        <v>255856</v>
      </c>
      <c r="K336" s="6">
        <f>'no audits'!K133</f>
        <v>76170</v>
      </c>
      <c r="L336" s="6">
        <f>EBS!L36</f>
        <v>89078.88</v>
      </c>
      <c r="M336" s="6">
        <f>'no audits'!M132</f>
        <v>686802</v>
      </c>
      <c r="N336" s="6">
        <f>'no audits'!N133</f>
        <v>2466704</v>
      </c>
      <c r="O336" s="6">
        <f>'no audits'!O133</f>
        <v>3466579</v>
      </c>
      <c r="P336" s="6">
        <f>EBS!P36</f>
        <v>1245644.54</v>
      </c>
      <c r="Q336" s="6">
        <f>'no audits'!Q132</f>
        <v>10665660</v>
      </c>
      <c r="R336" s="6">
        <f>'no audits'!R133</f>
        <v>708787</v>
      </c>
      <c r="S336" s="6">
        <f>EBS!S36</f>
        <v>303967.87</v>
      </c>
      <c r="T336" s="6">
        <f>'no audits'!T133</f>
        <v>102434</v>
      </c>
      <c r="U336" s="6"/>
      <c r="V336" s="6">
        <f>'no audits'!V133</f>
        <v>30600</v>
      </c>
      <c r="W336" s="6">
        <f>'no audits'!W133</f>
        <v>4063690.0000000005</v>
      </c>
      <c r="X336" s="6">
        <f>'no audits'!X133</f>
        <v>198</v>
      </c>
      <c r="Y336" s="6"/>
      <c r="Z336" s="6">
        <f>EBS!Z36</f>
        <v>5772207</v>
      </c>
      <c r="AA336" s="6">
        <f>EBS!AA36</f>
        <v>2899160.18</v>
      </c>
      <c r="AB336" s="6">
        <f>EBS!AB36</f>
        <v>568227.26</v>
      </c>
      <c r="AC336" s="6">
        <f>EBS!AC36</f>
        <v>3555778.33</v>
      </c>
      <c r="AD336" s="6">
        <f>EBS!AD36</f>
        <v>0</v>
      </c>
      <c r="AE336" s="6">
        <f>EBS!AE36</f>
        <v>256655.21</v>
      </c>
      <c r="AF336" s="6">
        <f>EBS!AF36</f>
        <v>265769.40000000002</v>
      </c>
      <c r="AG336" s="6">
        <f>EBS!AG36</f>
        <v>131462</v>
      </c>
      <c r="AH336" s="6">
        <f>EBS!AH36</f>
        <v>0</v>
      </c>
      <c r="AI336" s="6">
        <f>EBS!AI36</f>
        <v>3837.15</v>
      </c>
      <c r="AJ336" s="6">
        <f>EBS!AJ36</f>
        <v>1581299.11</v>
      </c>
      <c r="AK336" s="6">
        <f>EBS!AK36</f>
        <v>118516.61</v>
      </c>
      <c r="AL336" s="6">
        <f>EBS!AL36</f>
        <v>675</v>
      </c>
      <c r="AM336" s="6">
        <f>EBS!AM36</f>
        <v>119053.7</v>
      </c>
      <c r="AN336" s="6">
        <f>EBS!AN36</f>
        <v>260805.1</v>
      </c>
      <c r="AO336" s="6">
        <f>EBS!AO36</f>
        <v>714097.9</v>
      </c>
      <c r="AP336" s="6">
        <f>EBS!AP36</f>
        <v>134875</v>
      </c>
      <c r="AQ336" s="6">
        <f>EBS!AQ36</f>
        <v>569</v>
      </c>
      <c r="AR336" s="6">
        <f>EBS!AR36</f>
        <v>2000</v>
      </c>
      <c r="AS336" s="6">
        <f>EBS!AS36</f>
        <v>0</v>
      </c>
      <c r="AT336" s="6">
        <f>EBS!AT36</f>
        <v>0</v>
      </c>
      <c r="AU336" s="6">
        <f>EBS!AU36</f>
        <v>0</v>
      </c>
      <c r="AV336" s="6">
        <f>EBS!AV36</f>
        <v>489606.5</v>
      </c>
      <c r="AW336" s="6">
        <f>EBS!AW36</f>
        <v>683432.5</v>
      </c>
      <c r="AX336" s="6">
        <f>EBS!AX36</f>
        <v>2926639.96</v>
      </c>
      <c r="AY336" s="6">
        <f>EBS!AY36</f>
        <v>4901686.47</v>
      </c>
      <c r="AZ336" s="6">
        <f>EBS!AZ36</f>
        <v>0</v>
      </c>
      <c r="BA336" s="6">
        <f>EBS!BA36</f>
        <v>196681.53</v>
      </c>
      <c r="BB336" s="6">
        <f>EBS!BB36</f>
        <v>327919.96000000002</v>
      </c>
      <c r="BC336" s="6">
        <f>EBS!BC36</f>
        <v>0</v>
      </c>
      <c r="BD336" s="6">
        <f>EBS!BD36</f>
        <v>0</v>
      </c>
      <c r="BE336" s="6">
        <f>EBS!BE36</f>
        <v>0</v>
      </c>
    </row>
    <row r="337" spans="1:57" x14ac:dyDescent="0.25">
      <c r="A337" s="13">
        <v>43405</v>
      </c>
      <c r="B337" s="6">
        <f>EBS!B37</f>
        <v>0</v>
      </c>
      <c r="C337" s="6">
        <f>EBS!C37</f>
        <v>-5056578.34</v>
      </c>
      <c r="D337" s="6">
        <f>EBS!D37</f>
        <v>189243.98</v>
      </c>
      <c r="E337" s="6">
        <f>'no audits'!E134</f>
        <v>1246849</v>
      </c>
      <c r="F337" s="6">
        <f>EBS!F40</f>
        <v>69896960.280000001</v>
      </c>
      <c r="G337" s="6">
        <f>'no audits'!G134</f>
        <v>6316223</v>
      </c>
      <c r="H337" s="6">
        <f>'no audits'!H134</f>
        <v>7901141</v>
      </c>
      <c r="I337" s="6">
        <f>'no audits'!I134</f>
        <v>4396168</v>
      </c>
      <c r="J337" s="6">
        <f>'no audits'!J134</f>
        <v>249750</v>
      </c>
      <c r="K337" s="6">
        <f>'no audits'!K134</f>
        <v>29930</v>
      </c>
      <c r="L337" s="6">
        <f>EBS!L37</f>
        <v>95726.41</v>
      </c>
      <c r="M337" s="6">
        <f>'no audits'!M133</f>
        <v>753421</v>
      </c>
      <c r="N337" s="6">
        <f>'no audits'!N134</f>
        <v>1638464</v>
      </c>
      <c r="O337" s="6">
        <f>'no audits'!O134</f>
        <v>3783558</v>
      </c>
      <c r="P337" s="6">
        <f>EBS!P37</f>
        <v>953766.89</v>
      </c>
      <c r="Q337" s="6">
        <f>'no audits'!Q133</f>
        <v>9304200</v>
      </c>
      <c r="R337" s="6">
        <f>'no audits'!R134</f>
        <v>596594</v>
      </c>
      <c r="S337" s="6">
        <f>EBS!S37</f>
        <v>302229.73</v>
      </c>
      <c r="T337" s="6">
        <f>'no audits'!T134</f>
        <v>105654</v>
      </c>
      <c r="U337" s="6"/>
      <c r="V337" s="6">
        <f>'no audits'!V134</f>
        <v>17800</v>
      </c>
      <c r="W337" s="6">
        <f>'no audits'!W134</f>
        <v>2804348</v>
      </c>
      <c r="X337" s="6">
        <f>'no audits'!X134</f>
        <v>0</v>
      </c>
      <c r="Y337" s="6"/>
      <c r="Z337" s="6">
        <f>EBS!Z37</f>
        <v>5289232.34</v>
      </c>
      <c r="AA337" s="6">
        <f>EBS!AA37</f>
        <v>1473400.57</v>
      </c>
      <c r="AB337" s="6">
        <f>EBS!AB37</f>
        <v>704977.54</v>
      </c>
      <c r="AC337" s="6">
        <f>EBS!AC37</f>
        <v>2914292.78</v>
      </c>
      <c r="AD337" s="6">
        <f>EBS!AD37</f>
        <v>-80</v>
      </c>
      <c r="AE337" s="6">
        <f>EBS!AE37</f>
        <v>147506.29999999999</v>
      </c>
      <c r="AF337" s="6">
        <f>EBS!AF37</f>
        <v>193357.85</v>
      </c>
      <c r="AG337" s="6">
        <f>EBS!AG37</f>
        <v>129742</v>
      </c>
      <c r="AH337" s="6">
        <f>EBS!AH37</f>
        <v>3984.25</v>
      </c>
      <c r="AI337" s="6">
        <f>EBS!AI37</f>
        <v>4364.1000000000004</v>
      </c>
      <c r="AJ337" s="6">
        <f>EBS!AJ37</f>
        <v>1573559.93</v>
      </c>
      <c r="AK337" s="6">
        <f>EBS!AK37</f>
        <v>116372.03</v>
      </c>
      <c r="AL337" s="6">
        <f>EBS!AL37</f>
        <v>70</v>
      </c>
      <c r="AM337" s="6">
        <f>EBS!AM37</f>
        <v>36576.74</v>
      </c>
      <c r="AN337" s="6">
        <f>EBS!AN37</f>
        <v>259655.51</v>
      </c>
      <c r="AO337" s="6">
        <f>EBS!AO37</f>
        <v>629563.53</v>
      </c>
      <c r="AP337" s="6">
        <f>EBS!AP37</f>
        <v>193935.7</v>
      </c>
      <c r="AQ337" s="6">
        <f>EBS!AQ37</f>
        <v>200</v>
      </c>
      <c r="AR337" s="6">
        <f>EBS!AR37</f>
        <v>2000</v>
      </c>
      <c r="AS337" s="6">
        <f>EBS!AS37</f>
        <v>0</v>
      </c>
      <c r="AT337" s="6">
        <f>EBS!AT37</f>
        <v>0</v>
      </c>
      <c r="AU337" s="6">
        <f>EBS!AU37</f>
        <v>0</v>
      </c>
      <c r="AV337" s="6">
        <f>EBS!AV37</f>
        <v>279722.51</v>
      </c>
      <c r="AW337" s="6">
        <f>EBS!AW37</f>
        <v>1032593.32</v>
      </c>
      <c r="AX337" s="6">
        <f>EBS!AX37</f>
        <v>38664.410000000003</v>
      </c>
      <c r="AY337" s="6">
        <f>EBS!AY37</f>
        <v>-9419325.0399999991</v>
      </c>
      <c r="AZ337" s="6">
        <f>EBS!AZ37</f>
        <v>0</v>
      </c>
      <c r="BA337" s="6">
        <f>EBS!BA37</f>
        <v>1183740.77</v>
      </c>
      <c r="BB337" s="6">
        <f>EBS!BB37</f>
        <v>3273263.27</v>
      </c>
      <c r="BC337" s="6">
        <f>EBS!BC37</f>
        <v>0</v>
      </c>
      <c r="BD337" s="6">
        <f>EBS!BD37</f>
        <v>0</v>
      </c>
      <c r="BE337" s="6">
        <f>EBS!BE37</f>
        <v>0</v>
      </c>
    </row>
    <row r="338" spans="1:57" x14ac:dyDescent="0.25">
      <c r="A338" s="13">
        <v>43435</v>
      </c>
      <c r="B338" s="6">
        <f>EBS!B38</f>
        <v>0</v>
      </c>
      <c r="C338" s="6">
        <f>EBS!C38</f>
        <v>-215232.06</v>
      </c>
      <c r="D338" s="6">
        <f>EBS!D38</f>
        <v>0</v>
      </c>
      <c r="E338" s="6">
        <f>'no audits'!E135</f>
        <v>1188949</v>
      </c>
      <c r="F338" s="6">
        <f>EBS!F41</f>
        <v>82697771.359999999</v>
      </c>
      <c r="G338" s="6">
        <f>'no audits'!G135</f>
        <v>6667113</v>
      </c>
      <c r="H338" s="6">
        <f>'no audits'!H135</f>
        <v>8080900</v>
      </c>
      <c r="I338" s="6">
        <f>'no audits'!I135</f>
        <v>4151855.0000000005</v>
      </c>
      <c r="J338" s="6">
        <f>'no audits'!J135</f>
        <v>285885</v>
      </c>
      <c r="K338" s="6">
        <f>'no audits'!K135</f>
        <v>17018</v>
      </c>
      <c r="L338" s="6">
        <f>EBS!L38</f>
        <v>40582.69</v>
      </c>
      <c r="M338" s="6">
        <f>'no audits'!M134</f>
        <v>680874</v>
      </c>
      <c r="N338" s="6">
        <f>'no audits'!N135</f>
        <v>3721070</v>
      </c>
      <c r="O338" s="6">
        <f>'no audits'!O135</f>
        <v>3845678</v>
      </c>
      <c r="P338" s="6">
        <f>EBS!P38</f>
        <v>864793.94</v>
      </c>
      <c r="Q338" s="6">
        <f>'no audits'!Q134</f>
        <v>8910300</v>
      </c>
      <c r="R338" s="6">
        <f>'no audits'!R135</f>
        <v>484641</v>
      </c>
      <c r="S338" s="6">
        <f>EBS!S38</f>
        <v>345047.24</v>
      </c>
      <c r="T338" s="6">
        <f>'no audits'!T135</f>
        <v>126343</v>
      </c>
      <c r="U338" s="6"/>
      <c r="V338" s="6">
        <f>'no audits'!V135</f>
        <v>13804</v>
      </c>
      <c r="W338" s="6">
        <f>'no audits'!W135</f>
        <v>1629905</v>
      </c>
      <c r="X338" s="6">
        <f>'no audits'!X135</f>
        <v>0</v>
      </c>
      <c r="Y338" s="6"/>
      <c r="Z338" s="6">
        <f>EBS!Z38</f>
        <v>5052273.7</v>
      </c>
      <c r="AA338" s="6">
        <f>EBS!AA38</f>
        <v>622688.48</v>
      </c>
      <c r="AB338" s="6">
        <f>EBS!AB38</f>
        <v>619114.81999999995</v>
      </c>
      <c r="AC338" s="6">
        <f>EBS!AC38</f>
        <v>3052228.22</v>
      </c>
      <c r="AD338" s="6">
        <f>EBS!AD38</f>
        <v>0</v>
      </c>
      <c r="AE338" s="6">
        <f>EBS!AE38</f>
        <v>243697.47</v>
      </c>
      <c r="AF338" s="6">
        <f>EBS!AF38</f>
        <v>151164</v>
      </c>
      <c r="AG338" s="6">
        <f>EBS!AG38</f>
        <v>134251</v>
      </c>
      <c r="AH338" s="6">
        <f>EBS!AH38</f>
        <v>3000</v>
      </c>
      <c r="AI338" s="6">
        <f>EBS!AI38</f>
        <v>1967.02</v>
      </c>
      <c r="AJ338" s="6">
        <f>EBS!AJ38</f>
        <v>1535006.36</v>
      </c>
      <c r="AK338" s="6">
        <f>EBS!AK38</f>
        <v>108186.6</v>
      </c>
      <c r="AL338" s="6">
        <f>EBS!AL38</f>
        <v>487.5</v>
      </c>
      <c r="AM338" s="6">
        <f>EBS!AM38</f>
        <v>96080.18</v>
      </c>
      <c r="AN338" s="6">
        <f>EBS!AN38</f>
        <v>264328.59999999998</v>
      </c>
      <c r="AO338" s="6">
        <f>EBS!AO38</f>
        <v>619533.23</v>
      </c>
      <c r="AP338" s="6">
        <f>EBS!AP38</f>
        <v>194990</v>
      </c>
      <c r="AQ338" s="6">
        <f>EBS!AQ38</f>
        <v>554</v>
      </c>
      <c r="AR338" s="6">
        <f>EBS!AR38</f>
        <v>2750</v>
      </c>
      <c r="AS338" s="6">
        <f>EBS!AS38</f>
        <v>0</v>
      </c>
      <c r="AT338" s="6">
        <f>EBS!AT38</f>
        <v>0</v>
      </c>
      <c r="AU338" s="6">
        <f>EBS!AU38</f>
        <v>0</v>
      </c>
      <c r="AV338" s="6">
        <f>EBS!AV38</f>
        <v>0</v>
      </c>
      <c r="AW338" s="6">
        <f>EBS!AW38</f>
        <v>36717.35</v>
      </c>
      <c r="AX338" s="6">
        <f>EBS!AX38</f>
        <v>1345226.76</v>
      </c>
      <c r="AY338" s="6">
        <f>EBS!AY38</f>
        <v>4433472.62</v>
      </c>
      <c r="AZ338" s="6">
        <f>EBS!AZ38</f>
        <v>0</v>
      </c>
      <c r="BA338" s="6">
        <f>EBS!BA38</f>
        <v>833685.96</v>
      </c>
      <c r="BB338" s="6">
        <f>EBS!BB38</f>
        <v>82016.070000000007</v>
      </c>
      <c r="BC338" s="6">
        <f>EBS!BC38</f>
        <v>0</v>
      </c>
      <c r="BD338" s="6">
        <f>EBS!BD38</f>
        <v>0</v>
      </c>
      <c r="BE338" s="6">
        <f>EBS!BE38</f>
        <v>0</v>
      </c>
    </row>
    <row r="339" spans="1:57" x14ac:dyDescent="0.25">
      <c r="A339" s="13">
        <v>43466</v>
      </c>
      <c r="B339" s="6">
        <f>EBS!B39</f>
        <v>0</v>
      </c>
      <c r="C339" s="6">
        <f>EBS!C39</f>
        <v>0</v>
      </c>
      <c r="D339" s="6">
        <f>EBS!D39</f>
        <v>495953.56</v>
      </c>
      <c r="E339" s="6">
        <f>'no audits'!E136</f>
        <v>1045703</v>
      </c>
      <c r="F339" s="6">
        <f>EBS!F42</f>
        <v>55278220.75</v>
      </c>
      <c r="G339" s="6">
        <f>'no audits'!G136</f>
        <v>4634855</v>
      </c>
      <c r="H339" s="6">
        <f>'no audits'!H136</f>
        <v>7624632</v>
      </c>
      <c r="I339" s="6">
        <f>'no audits'!I136</f>
        <v>1926749</v>
      </c>
      <c r="J339" s="6">
        <f>'no audits'!J136</f>
        <v>166479</v>
      </c>
      <c r="K339" s="6">
        <f>'no audits'!K136</f>
        <v>93355</v>
      </c>
      <c r="L339" s="6">
        <f>EBS!L39</f>
        <v>169728.2</v>
      </c>
      <c r="M339" s="6">
        <f>'no audits'!M135</f>
        <v>765886</v>
      </c>
      <c r="N339" s="6">
        <f>'no audits'!N136</f>
        <v>4396495</v>
      </c>
      <c r="O339" s="6">
        <f>'no audits'!O136</f>
        <v>3221725</v>
      </c>
      <c r="P339" s="6">
        <f>EBS!P39</f>
        <v>1153392.29</v>
      </c>
      <c r="Q339" s="6">
        <f>'no audits'!Q135</f>
        <v>8123911</v>
      </c>
      <c r="R339" s="6">
        <f>'no audits'!R136</f>
        <v>664474</v>
      </c>
      <c r="S339" s="6">
        <f>EBS!S39</f>
        <v>282858.53000000003</v>
      </c>
      <c r="T339" s="6">
        <f>'no audits'!T136</f>
        <v>107008</v>
      </c>
      <c r="U339" s="6"/>
      <c r="V339" s="6">
        <f>'no audits'!V136</f>
        <v>19787</v>
      </c>
      <c r="W339" s="6">
        <f>'no audits'!W136</f>
        <v>1326646</v>
      </c>
      <c r="X339" s="6">
        <f>'no audits'!X136</f>
        <v>0</v>
      </c>
      <c r="Y339" s="6"/>
      <c r="Z339" s="6">
        <f>EBS!Z39</f>
        <v>5206342.66</v>
      </c>
      <c r="AA339" s="6">
        <f>EBS!AA39</f>
        <v>1999796.4</v>
      </c>
      <c r="AB339" s="6">
        <f>EBS!AB39</f>
        <v>767409.9</v>
      </c>
      <c r="AC339" s="6">
        <f>EBS!AC39</f>
        <v>2453628.85</v>
      </c>
      <c r="AD339" s="6">
        <f>EBS!AD39</f>
        <v>0</v>
      </c>
      <c r="AE339" s="6">
        <f>EBS!AE39</f>
        <v>260003.91</v>
      </c>
      <c r="AF339" s="6">
        <f>EBS!AF39</f>
        <v>116379.85</v>
      </c>
      <c r="AG339" s="6">
        <f>EBS!AG39</f>
        <v>114658</v>
      </c>
      <c r="AH339" s="6">
        <f>EBS!AH39</f>
        <v>3284.25</v>
      </c>
      <c r="AI339" s="6">
        <f>EBS!AI39</f>
        <v>1933.4</v>
      </c>
      <c r="AJ339" s="6">
        <f>EBS!AJ39</f>
        <v>1627488.2</v>
      </c>
      <c r="AK339" s="6">
        <f>EBS!AK39</f>
        <v>97078.19</v>
      </c>
      <c r="AL339" s="6">
        <f>EBS!AL39</f>
        <v>285</v>
      </c>
      <c r="AM339" s="6">
        <f>EBS!AM39</f>
        <v>72115.460000000006</v>
      </c>
      <c r="AN339" s="6">
        <f>EBS!AN39</f>
        <v>297023.63</v>
      </c>
      <c r="AO339" s="6">
        <f>EBS!AO39</f>
        <v>633801.27</v>
      </c>
      <c r="AP339" s="6">
        <f>EBS!AP39</f>
        <v>232315</v>
      </c>
      <c r="AQ339" s="6">
        <f>EBS!AQ39</f>
        <v>600</v>
      </c>
      <c r="AR339" s="6">
        <f>EBS!AR39</f>
        <v>2500</v>
      </c>
      <c r="AS339" s="6">
        <f>EBS!AS39</f>
        <v>0</v>
      </c>
      <c r="AT339" s="6">
        <f>EBS!AT39</f>
        <v>0</v>
      </c>
      <c r="AU339" s="6">
        <f>EBS!AU39</f>
        <v>0</v>
      </c>
      <c r="AV339" s="6">
        <f>EBS!AV39</f>
        <v>60586.94</v>
      </c>
      <c r="AW339" s="6">
        <f>EBS!AW39</f>
        <v>929839.97</v>
      </c>
      <c r="AX339" s="6">
        <f>EBS!AX39</f>
        <v>1346140.21</v>
      </c>
      <c r="AY339" s="6">
        <f>EBS!AY39</f>
        <v>4736421.58</v>
      </c>
      <c r="AZ339" s="6">
        <f>EBS!AZ39</f>
        <v>0</v>
      </c>
      <c r="BA339" s="6">
        <f>EBS!BA39</f>
        <v>1055490.98</v>
      </c>
      <c r="BB339" s="6">
        <f>EBS!BB39</f>
        <v>3272746.13</v>
      </c>
      <c r="BC339" s="6">
        <f>EBS!BC39</f>
        <v>0</v>
      </c>
      <c r="BD339" s="6">
        <f>EBS!BD39</f>
        <v>0</v>
      </c>
      <c r="BE339" s="6">
        <f>EBS!BE39</f>
        <v>0</v>
      </c>
    </row>
    <row r="340" spans="1:57" x14ac:dyDescent="0.25">
      <c r="A340" s="13">
        <v>43497</v>
      </c>
      <c r="B340" s="6">
        <f>EBS!B40</f>
        <v>0</v>
      </c>
      <c r="C340" s="6">
        <f>EBS!C40</f>
        <v>-1378070</v>
      </c>
      <c r="D340" s="6">
        <f>EBS!D40</f>
        <v>9856930.2599999998</v>
      </c>
      <c r="E340" s="6">
        <f>'no audits'!E137</f>
        <v>1033783</v>
      </c>
      <c r="F340" s="6">
        <f>EBS!F43</f>
        <v>56461598.159999996</v>
      </c>
      <c r="G340" s="6">
        <f>'no audits'!G137</f>
        <v>5585094</v>
      </c>
      <c r="H340" s="6">
        <f>'no audits'!H137</f>
        <v>7338019</v>
      </c>
      <c r="I340" s="6">
        <f>'no audits'!I137</f>
        <v>2635683</v>
      </c>
      <c r="J340" s="6">
        <f>'no audits'!J137</f>
        <v>198254</v>
      </c>
      <c r="K340" s="6">
        <f>'no audits'!K137</f>
        <v>99782</v>
      </c>
      <c r="L340" s="6">
        <f>EBS!L40</f>
        <v>95064.12</v>
      </c>
      <c r="M340" s="6">
        <f>'no audits'!M136</f>
        <v>612871</v>
      </c>
      <c r="N340" s="6">
        <f>'no audits'!N137</f>
        <v>3162659</v>
      </c>
      <c r="O340" s="6">
        <f>'no audits'!O137</f>
        <v>3941544</v>
      </c>
      <c r="P340" s="6">
        <f>EBS!P40</f>
        <v>1360256.98</v>
      </c>
      <c r="Q340" s="6">
        <f>'no audits'!Q136</f>
        <v>10645754</v>
      </c>
      <c r="R340" s="6">
        <f>'no audits'!R137</f>
        <v>664497</v>
      </c>
      <c r="S340" s="6">
        <f>EBS!S40</f>
        <v>278210.84999999998</v>
      </c>
      <c r="T340" s="6">
        <f>'no audits'!T137</f>
        <v>102719</v>
      </c>
      <c r="U340" s="6"/>
      <c r="V340" s="6">
        <f>'no audits'!V137</f>
        <v>22428</v>
      </c>
      <c r="W340" s="6">
        <f>'no audits'!W137</f>
        <v>1494567</v>
      </c>
      <c r="X340" s="6">
        <f>'no audits'!X137</f>
        <v>0</v>
      </c>
      <c r="Y340" s="6">
        <f>EBS!Y40</f>
        <v>43000</v>
      </c>
      <c r="Z340" s="6">
        <f>EBS!Z40</f>
        <v>4386972.68</v>
      </c>
      <c r="AA340" s="6">
        <f>EBS!AA40</f>
        <v>1094514.25</v>
      </c>
      <c r="AB340" s="6">
        <f>EBS!AB40</f>
        <v>681527.46</v>
      </c>
      <c r="AC340" s="6">
        <f>EBS!AC40</f>
        <v>2308868.9700000002</v>
      </c>
      <c r="AD340" s="6">
        <f>EBS!AD40</f>
        <v>0</v>
      </c>
      <c r="AE340" s="6">
        <f>EBS!AE40</f>
        <v>253177.92</v>
      </c>
      <c r="AF340" s="6">
        <f>EBS!AF40</f>
        <v>154441.64000000001</v>
      </c>
      <c r="AG340" s="6">
        <f>EBS!AG40</f>
        <v>89810</v>
      </c>
      <c r="AH340" s="6">
        <f>EBS!AH40</f>
        <v>0</v>
      </c>
      <c r="AI340" s="6">
        <f>EBS!AI40</f>
        <v>2428.65</v>
      </c>
      <c r="AJ340" s="6">
        <f>EBS!AJ40</f>
        <v>1293827.1299999999</v>
      </c>
      <c r="AK340" s="6">
        <f>EBS!AK40</f>
        <v>96092.64</v>
      </c>
      <c r="AL340" s="6">
        <f>EBS!AL40</f>
        <v>2425</v>
      </c>
      <c r="AM340" s="6">
        <f>EBS!AM40</f>
        <v>166502.96</v>
      </c>
      <c r="AN340" s="6">
        <f>EBS!AN40</f>
        <v>580419.31000000006</v>
      </c>
      <c r="AO340" s="6">
        <f>EBS!AO40</f>
        <v>508975.82</v>
      </c>
      <c r="AP340" s="6">
        <f>EBS!AP40</f>
        <v>235654</v>
      </c>
      <c r="AQ340" s="6">
        <f>EBS!AQ40</f>
        <v>44</v>
      </c>
      <c r="AR340" s="6">
        <f>EBS!AR40</f>
        <v>2750</v>
      </c>
      <c r="AS340" s="6">
        <f>EBS!AS40</f>
        <v>0</v>
      </c>
      <c r="AT340" s="6">
        <f>EBS!AT40</f>
        <v>1462299</v>
      </c>
      <c r="AU340" s="6">
        <f>EBS!AU40</f>
        <v>0</v>
      </c>
      <c r="AV340" s="6">
        <f>EBS!AV40</f>
        <v>262.5</v>
      </c>
      <c r="AW340" s="6">
        <f>EBS!AW40</f>
        <v>700254.06</v>
      </c>
      <c r="AX340" s="6">
        <f>EBS!AX40</f>
        <v>1349992.73</v>
      </c>
      <c r="AY340" s="6">
        <f>EBS!AY40</f>
        <v>4205333.7300000004</v>
      </c>
      <c r="AZ340" s="6">
        <f>EBS!AZ40</f>
        <v>0</v>
      </c>
      <c r="BA340" s="6">
        <f>EBS!BA40</f>
        <v>1817433.92</v>
      </c>
      <c r="BB340" s="6">
        <f>EBS!BB40</f>
        <v>418285.01</v>
      </c>
      <c r="BC340" s="6">
        <f>EBS!BC40</f>
        <v>0</v>
      </c>
      <c r="BD340" s="6">
        <f>EBS!BD40</f>
        <v>0</v>
      </c>
      <c r="BE340" s="6">
        <f>EBS!BE40</f>
        <v>0</v>
      </c>
    </row>
    <row r="341" spans="1:57" x14ac:dyDescent="0.25">
      <c r="A341" s="13">
        <v>43525</v>
      </c>
      <c r="B341" s="6">
        <f>EBS!B41</f>
        <v>0</v>
      </c>
      <c r="C341" s="6">
        <f>EBS!C41</f>
        <v>-272805.87</v>
      </c>
      <c r="D341" s="6">
        <f>EBS!D41</f>
        <v>869234.76</v>
      </c>
      <c r="E341" s="6">
        <f>'no audits'!E138</f>
        <v>1059320</v>
      </c>
      <c r="F341" s="6">
        <f>EBS!F44</f>
        <v>68656689.25</v>
      </c>
      <c r="G341" s="6">
        <f>'no audits'!G138</f>
        <v>7278619</v>
      </c>
      <c r="H341" s="6">
        <f>'no audits'!H138</f>
        <v>8060129.9999999991</v>
      </c>
      <c r="I341" s="6">
        <f>'no audits'!I138</f>
        <v>2799270</v>
      </c>
      <c r="J341" s="6">
        <f>'no audits'!J138</f>
        <v>284899</v>
      </c>
      <c r="K341" s="6">
        <f>'no audits'!K138</f>
        <v>31457</v>
      </c>
      <c r="L341" s="6">
        <f>EBS!L41</f>
        <v>86035.24</v>
      </c>
      <c r="M341" s="6">
        <f>'no audits'!M137</f>
        <v>600571</v>
      </c>
      <c r="N341" s="6">
        <f>'no audits'!N138</f>
        <v>5197395</v>
      </c>
      <c r="O341" s="6">
        <f>'no audits'!O138</f>
        <v>4122283</v>
      </c>
      <c r="P341" s="6">
        <f>EBS!P41</f>
        <v>1009335.17</v>
      </c>
      <c r="Q341" s="6">
        <f>'no audits'!Q137</f>
        <v>6899798</v>
      </c>
      <c r="R341" s="6">
        <f>'no audits'!R138</f>
        <v>533209</v>
      </c>
      <c r="S341" s="6">
        <f>EBS!S41</f>
        <v>321281.68</v>
      </c>
      <c r="T341" s="6">
        <f>'no audits'!T138</f>
        <v>147560</v>
      </c>
      <c r="U341" s="6"/>
      <c r="V341" s="6">
        <f>'no audits'!V138</f>
        <v>33273</v>
      </c>
      <c r="W341" s="6">
        <f>'no audits'!W138</f>
        <v>2220627</v>
      </c>
      <c r="X341" s="6">
        <f>'no audits'!X138</f>
        <v>0</v>
      </c>
      <c r="Y341" s="6">
        <f>EBS!Y41</f>
        <v>18012.810000000001</v>
      </c>
      <c r="Z341" s="6">
        <f>EBS!Z41</f>
        <v>6530144.6799999997</v>
      </c>
      <c r="AA341" s="6">
        <f>EBS!AA41</f>
        <v>6511481.5199999996</v>
      </c>
      <c r="AB341" s="6">
        <f>EBS!AB41</f>
        <v>858565.86</v>
      </c>
      <c r="AC341" s="6">
        <f>EBS!AC41</f>
        <v>2660509.4900000002</v>
      </c>
      <c r="AD341" s="6">
        <f>EBS!AD41</f>
        <v>0</v>
      </c>
      <c r="AE341" s="6">
        <f>EBS!AE41</f>
        <v>298715.02</v>
      </c>
      <c r="AF341" s="6">
        <f>EBS!AF41</f>
        <v>306783.18</v>
      </c>
      <c r="AG341" s="6">
        <f>EBS!AG41</f>
        <v>105178</v>
      </c>
      <c r="AH341" s="6">
        <f>EBS!AH41</f>
        <v>48350</v>
      </c>
      <c r="AI341" s="6">
        <f>EBS!AI41</f>
        <v>2408.65</v>
      </c>
      <c r="AJ341" s="6">
        <f>EBS!AJ41</f>
        <v>1537323.9</v>
      </c>
      <c r="AK341" s="6">
        <f>EBS!AK41</f>
        <v>160040.06</v>
      </c>
      <c r="AL341" s="6">
        <f>EBS!AL41</f>
        <v>2345</v>
      </c>
      <c r="AM341" s="6">
        <f>EBS!AM41</f>
        <v>70681.570000000007</v>
      </c>
      <c r="AN341" s="6">
        <f>EBS!AN41</f>
        <v>305328.28000000003</v>
      </c>
      <c r="AO341" s="6">
        <f>EBS!AO41</f>
        <v>814837.2</v>
      </c>
      <c r="AP341" s="6">
        <f>EBS!AP41</f>
        <v>206498.5</v>
      </c>
      <c r="AQ341" s="6">
        <f>EBS!AQ41</f>
        <v>779</v>
      </c>
      <c r="AR341" s="6">
        <f>EBS!AR41</f>
        <v>500</v>
      </c>
      <c r="AS341" s="6">
        <f>EBS!AS41</f>
        <v>0</v>
      </c>
      <c r="AT341" s="6">
        <f>EBS!AT41</f>
        <v>0</v>
      </c>
      <c r="AU341" s="6">
        <f>EBS!AU41</f>
        <v>0</v>
      </c>
      <c r="AV341" s="6">
        <f>EBS!AV41</f>
        <v>251229.27</v>
      </c>
      <c r="AW341" s="6">
        <f>EBS!AW41</f>
        <v>345234.51</v>
      </c>
      <c r="AX341" s="6">
        <f>EBS!AX41</f>
        <v>1347913.13</v>
      </c>
      <c r="AY341" s="6">
        <f>EBS!AY41</f>
        <v>4361206.4800000004</v>
      </c>
      <c r="AZ341" s="6">
        <f>EBS!AZ41</f>
        <v>0</v>
      </c>
      <c r="BA341" s="6">
        <f>EBS!BA41</f>
        <v>8892426.3800000008</v>
      </c>
      <c r="BB341" s="6">
        <f>EBS!BB41</f>
        <v>1134537.17</v>
      </c>
      <c r="BC341" s="6">
        <f>EBS!BC41</f>
        <v>0</v>
      </c>
      <c r="BD341" s="6">
        <f>EBS!BD41</f>
        <v>0</v>
      </c>
      <c r="BE341" s="6">
        <f>EBS!BE41</f>
        <v>0</v>
      </c>
    </row>
    <row r="342" spans="1:57" x14ac:dyDescent="0.25">
      <c r="A342" s="13">
        <v>43556</v>
      </c>
      <c r="B342" s="6">
        <f>EBS!B42</f>
        <v>0</v>
      </c>
      <c r="C342" s="6">
        <f>EBS!C42</f>
        <v>-821147.02</v>
      </c>
      <c r="D342" s="6">
        <f>EBS!D42</f>
        <v>0</v>
      </c>
      <c r="E342" s="6">
        <f>'no audits'!E139</f>
        <v>1540650</v>
      </c>
      <c r="F342" s="6">
        <f>EBS!F45</f>
        <v>67846113.5</v>
      </c>
      <c r="G342" s="6">
        <f>'no audits'!G139</f>
        <v>6631651</v>
      </c>
      <c r="H342" s="6">
        <f>'no audits'!H139</f>
        <v>7639764</v>
      </c>
      <c r="I342" s="6">
        <f>'no audits'!I139</f>
        <v>2532790</v>
      </c>
      <c r="J342" s="6">
        <f>'no audits'!J139</f>
        <v>242050</v>
      </c>
      <c r="K342" s="6">
        <f>'no audits'!K139</f>
        <v>43116</v>
      </c>
      <c r="L342" s="6">
        <f>EBS!L42</f>
        <v>142974.32999999999</v>
      </c>
      <c r="M342" s="6">
        <f>'no audits'!M138</f>
        <v>866159</v>
      </c>
      <c r="N342" s="6">
        <f>'no audits'!N139</f>
        <v>3234954</v>
      </c>
      <c r="O342" s="6">
        <f>'no audits'!O139</f>
        <v>3972084</v>
      </c>
      <c r="P342" s="6">
        <f>EBS!P42</f>
        <v>1232295.82</v>
      </c>
      <c r="Q342" s="6">
        <f>'no audits'!Q138</f>
        <v>7961218</v>
      </c>
      <c r="R342" s="6">
        <f>'no audits'!R139</f>
        <v>612979</v>
      </c>
      <c r="S342" s="6">
        <f>EBS!S42</f>
        <v>235230.39</v>
      </c>
      <c r="T342" s="6">
        <f>'no audits'!T139</f>
        <v>104858</v>
      </c>
      <c r="U342" s="6"/>
      <c r="V342" s="6">
        <f>'no audits'!V139</f>
        <v>8705</v>
      </c>
      <c r="W342" s="6">
        <f>'no audits'!W139</f>
        <v>2875945</v>
      </c>
      <c r="X342" s="6">
        <f>'no audits'!X139</f>
        <v>0</v>
      </c>
      <c r="Y342" s="6">
        <f>EBS!Y42</f>
        <v>10566.27</v>
      </c>
      <c r="Z342" s="6">
        <f>EBS!Z42</f>
        <v>6009768.3399999999</v>
      </c>
      <c r="AA342" s="6">
        <f>EBS!AA42</f>
        <v>5986798.9199999999</v>
      </c>
      <c r="AB342" s="6">
        <f>EBS!AB42</f>
        <v>874352.48</v>
      </c>
      <c r="AC342" s="6">
        <f>EBS!AC42</f>
        <v>3174341.47</v>
      </c>
      <c r="AD342" s="6">
        <f>EBS!AD42</f>
        <v>0</v>
      </c>
      <c r="AE342" s="6">
        <f>EBS!AE42</f>
        <v>333465.90000000002</v>
      </c>
      <c r="AF342" s="6">
        <f>EBS!AF42</f>
        <v>312080.15999999997</v>
      </c>
      <c r="AG342" s="6">
        <f>EBS!AG42</f>
        <v>142606</v>
      </c>
      <c r="AH342" s="6">
        <f>EBS!AH42</f>
        <v>198052.75</v>
      </c>
      <c r="AI342" s="6">
        <f>EBS!AI42</f>
        <v>2807.88</v>
      </c>
      <c r="AJ342" s="6">
        <f>EBS!AJ42</f>
        <v>1379861.7</v>
      </c>
      <c r="AK342" s="6">
        <f>EBS!AK42</f>
        <v>112052.63</v>
      </c>
      <c r="AL342" s="6">
        <f>EBS!AL42</f>
        <v>3375</v>
      </c>
      <c r="AM342" s="6">
        <f>EBS!AM42</f>
        <v>268068.12</v>
      </c>
      <c r="AN342" s="6">
        <f>EBS!AN42</f>
        <v>274689.96999999997</v>
      </c>
      <c r="AO342" s="6">
        <f>EBS!AO42</f>
        <v>659616.31000000006</v>
      </c>
      <c r="AP342" s="6">
        <f>EBS!AP42</f>
        <v>605005.82999999996</v>
      </c>
      <c r="AQ342" s="6">
        <f>EBS!AQ42</f>
        <v>907.63</v>
      </c>
      <c r="AR342" s="6">
        <f>EBS!AR42</f>
        <v>2750</v>
      </c>
      <c r="AS342" s="6">
        <f>EBS!AS42</f>
        <v>0</v>
      </c>
      <c r="AT342" s="6">
        <f>EBS!AT42</f>
        <v>0</v>
      </c>
      <c r="AU342" s="6">
        <f>EBS!AU42</f>
        <v>0</v>
      </c>
      <c r="AV342" s="6">
        <f>EBS!AV42</f>
        <v>225508.87</v>
      </c>
      <c r="AW342" s="6">
        <f>EBS!AW42</f>
        <v>461661.29</v>
      </c>
      <c r="AX342" s="6">
        <f>EBS!AX42</f>
        <v>1356269.59</v>
      </c>
      <c r="AY342" s="6">
        <f>EBS!AY42</f>
        <v>4568713.8</v>
      </c>
      <c r="AZ342" s="6">
        <f>EBS!AZ42</f>
        <v>0</v>
      </c>
      <c r="BA342" s="6">
        <f>EBS!BA42</f>
        <v>1191301.51</v>
      </c>
      <c r="BB342" s="6">
        <f>EBS!BB42</f>
        <v>159245.78</v>
      </c>
      <c r="BC342" s="6">
        <f>EBS!BC42</f>
        <v>0</v>
      </c>
      <c r="BD342" s="6">
        <f>EBS!BD42</f>
        <v>0</v>
      </c>
      <c r="BE342" s="6">
        <f>EBS!BE42</f>
        <v>0</v>
      </c>
    </row>
    <row r="343" spans="1:57" x14ac:dyDescent="0.25">
      <c r="A343" s="13">
        <v>43586</v>
      </c>
      <c r="B343" s="6">
        <f>EBS!B43</f>
        <v>217678612</v>
      </c>
      <c r="C343" s="6">
        <f>EBS!C43</f>
        <v>-685579.85</v>
      </c>
      <c r="D343" s="6">
        <f>EBS!D43</f>
        <v>164902.92000000001</v>
      </c>
      <c r="E343" s="6">
        <f>'no audits'!E140</f>
        <v>1352047</v>
      </c>
      <c r="F343" s="6">
        <f>EBS!F46</f>
        <v>73986096.510000005</v>
      </c>
      <c r="G343" s="6">
        <f>'no audits'!G140</f>
        <v>7274990</v>
      </c>
      <c r="H343" s="6">
        <f>'no audits'!H140</f>
        <v>8223182</v>
      </c>
      <c r="I343" s="6">
        <f>'no audits'!I140</f>
        <v>3319998</v>
      </c>
      <c r="J343" s="6">
        <f>'no audits'!J140</f>
        <v>274641</v>
      </c>
      <c r="K343" s="6">
        <f>'no audits'!K140</f>
        <v>2090454</v>
      </c>
      <c r="L343" s="6">
        <f>EBS!L43</f>
        <v>57805.62</v>
      </c>
      <c r="M343" s="6">
        <f>'no audits'!M139</f>
        <v>759131</v>
      </c>
      <c r="N343" s="6">
        <f>'no audits'!N140</f>
        <v>3683142</v>
      </c>
      <c r="O343" s="6">
        <f>'no audits'!O140</f>
        <v>4182971</v>
      </c>
      <c r="P343" s="6">
        <f>EBS!P43</f>
        <v>2359294.9</v>
      </c>
      <c r="Q343" s="6">
        <f>'no audits'!Q139</f>
        <v>8893168</v>
      </c>
      <c r="R343" s="6">
        <f>'no audits'!R140</f>
        <v>636630</v>
      </c>
      <c r="S343" s="6">
        <f>EBS!S43</f>
        <v>223518.1</v>
      </c>
      <c r="T343" s="6">
        <f>'no audits'!T140</f>
        <v>84476</v>
      </c>
      <c r="U343" s="6"/>
      <c r="V343" s="6">
        <f>'no audits'!V140</f>
        <v>24666</v>
      </c>
      <c r="W343" s="6">
        <f>'no audits'!W140</f>
        <v>3960648</v>
      </c>
      <c r="X343" s="6">
        <f>'no audits'!X140</f>
        <v>0</v>
      </c>
      <c r="Y343" s="6">
        <f>EBS!Y43</f>
        <v>46758.2</v>
      </c>
      <c r="Z343" s="6">
        <f>EBS!Z43</f>
        <v>5982837.21</v>
      </c>
      <c r="AA343" s="6">
        <f>EBS!AA43</f>
        <v>13086545.85</v>
      </c>
      <c r="AB343" s="6">
        <f>EBS!AB43</f>
        <v>1555245.54</v>
      </c>
      <c r="AC343" s="6">
        <f>EBS!AC43</f>
        <v>3583588.54</v>
      </c>
      <c r="AD343" s="6">
        <f>EBS!AD43</f>
        <v>0</v>
      </c>
      <c r="AE343" s="6">
        <f>EBS!AE43</f>
        <v>265798.32</v>
      </c>
      <c r="AF343" s="6">
        <f>EBS!AF43</f>
        <v>706215.39</v>
      </c>
      <c r="AG343" s="6">
        <f>EBS!AG43</f>
        <v>159916</v>
      </c>
      <c r="AH343" s="6">
        <f>EBS!AH43</f>
        <v>48085</v>
      </c>
      <c r="AI343" s="6">
        <f>EBS!AI43</f>
        <v>3235</v>
      </c>
      <c r="AJ343" s="6">
        <f>EBS!AJ43</f>
        <v>1568682.59</v>
      </c>
      <c r="AK343" s="6">
        <f>EBS!AK43</f>
        <v>157563.10999999999</v>
      </c>
      <c r="AL343" s="6">
        <f>EBS!AL43</f>
        <v>375</v>
      </c>
      <c r="AM343" s="6">
        <f>EBS!AM43</f>
        <v>183175.08</v>
      </c>
      <c r="AN343" s="6">
        <f>EBS!AN43</f>
        <v>366673.09</v>
      </c>
      <c r="AO343" s="6">
        <f>EBS!AO43</f>
        <v>675648.17</v>
      </c>
      <c r="AP343" s="6">
        <f>EBS!AP43</f>
        <v>482410.81</v>
      </c>
      <c r="AQ343" s="6">
        <f>EBS!AQ43</f>
        <v>465</v>
      </c>
      <c r="AR343" s="6">
        <f>EBS!AR43</f>
        <v>5000</v>
      </c>
      <c r="AS343" s="6">
        <f>EBS!AS43</f>
        <v>0</v>
      </c>
      <c r="AT343" s="6">
        <f>EBS!AT43</f>
        <v>0</v>
      </c>
      <c r="AU343" s="6">
        <f>EBS!AU43</f>
        <v>0</v>
      </c>
      <c r="AV343" s="6">
        <f>EBS!AV43</f>
        <v>0</v>
      </c>
      <c r="AW343" s="6">
        <f>EBS!AW43</f>
        <v>374733.5</v>
      </c>
      <c r="AX343" s="6">
        <f>EBS!AX43</f>
        <v>1412007.7</v>
      </c>
      <c r="AY343" s="6">
        <f>EBS!AY43</f>
        <v>4690598.12</v>
      </c>
      <c r="AZ343" s="6">
        <f>EBS!AZ43</f>
        <v>0</v>
      </c>
      <c r="BA343" s="6">
        <f>EBS!BA43</f>
        <v>966026.58</v>
      </c>
      <c r="BB343" s="6">
        <f>EBS!BB43</f>
        <v>81386.06</v>
      </c>
      <c r="BC343" s="6">
        <f>EBS!BC43</f>
        <v>0</v>
      </c>
      <c r="BD343" s="6">
        <f>EBS!BD43</f>
        <v>0</v>
      </c>
      <c r="BE343" s="6">
        <f>EBS!BE43</f>
        <v>0</v>
      </c>
    </row>
    <row r="344" spans="1:57" x14ac:dyDescent="0.25">
      <c r="A344" s="13">
        <v>43617</v>
      </c>
      <c r="B344" s="6">
        <f>EBS!B44</f>
        <v>0</v>
      </c>
      <c r="C344" s="6">
        <f>EBS!C44</f>
        <v>0</v>
      </c>
      <c r="D344" s="6">
        <f>EBS!D44</f>
        <v>0</v>
      </c>
      <c r="E344" s="6">
        <f>'no audits'!E141</f>
        <v>1455849</v>
      </c>
      <c r="F344" s="6">
        <f>EBS!F47</f>
        <v>75961708.730000004</v>
      </c>
      <c r="G344" s="6">
        <f>'no audits'!G141</f>
        <v>6531774</v>
      </c>
      <c r="H344" s="6">
        <f>'no audits'!H141</f>
        <v>7832476</v>
      </c>
      <c r="I344" s="6">
        <f>'no audits'!I141</f>
        <v>4749777</v>
      </c>
      <c r="J344" s="6">
        <f>'no audits'!J141</f>
        <v>327170</v>
      </c>
      <c r="K344" s="6">
        <f>'no audits'!K141</f>
        <v>1341826</v>
      </c>
      <c r="L344" s="6">
        <f>EBS!L44</f>
        <v>97516.94</v>
      </c>
      <c r="M344" s="6">
        <f>'no audits'!M140</f>
        <v>789026</v>
      </c>
      <c r="N344" s="6">
        <f>'no audits'!N141</f>
        <v>2717789</v>
      </c>
      <c r="O344" s="6">
        <f>'no audits'!O141</f>
        <v>4291327</v>
      </c>
      <c r="P344" s="6">
        <f>EBS!P44</f>
        <v>945635.35</v>
      </c>
      <c r="Q344" s="6">
        <f>'no audits'!Q140</f>
        <v>11113411</v>
      </c>
      <c r="R344" s="6">
        <f>'no audits'!R141</f>
        <v>623707</v>
      </c>
      <c r="S344" s="6">
        <f>EBS!S44</f>
        <v>254025.26</v>
      </c>
      <c r="T344" s="6">
        <f>'no audits'!T141</f>
        <v>90740</v>
      </c>
      <c r="U344" s="6"/>
      <c r="V344" s="6">
        <f>'no audits'!V141</f>
        <v>1995970</v>
      </c>
      <c r="W344" s="6">
        <f>'no audits'!W141</f>
        <v>4156919.0000000005</v>
      </c>
      <c r="X344" s="6">
        <f>'no audits'!X141</f>
        <v>0</v>
      </c>
      <c r="Y344" s="6">
        <f>EBS!Y44</f>
        <v>0</v>
      </c>
      <c r="Z344" s="6">
        <f>EBS!Z44</f>
        <v>5249198.43</v>
      </c>
      <c r="AA344" s="6">
        <f>EBS!AA44</f>
        <v>7392836.54</v>
      </c>
      <c r="AB344" s="6">
        <f>EBS!AB44</f>
        <v>736516.03</v>
      </c>
      <c r="AC344" s="6">
        <f>EBS!AC44</f>
        <v>4057021.52</v>
      </c>
      <c r="AD344" s="6">
        <f>EBS!AD44</f>
        <v>0</v>
      </c>
      <c r="AE344" s="6">
        <f>EBS!AE44</f>
        <v>254598.15</v>
      </c>
      <c r="AF344" s="6">
        <f>EBS!AF44</f>
        <v>1301390.19</v>
      </c>
      <c r="AG344" s="6">
        <f>EBS!AG44</f>
        <v>143913</v>
      </c>
      <c r="AH344" s="6">
        <f>EBS!AH44</f>
        <v>10171.25</v>
      </c>
      <c r="AI344" s="6">
        <f>EBS!AI44</f>
        <v>3690.75</v>
      </c>
      <c r="AJ344" s="6">
        <f>EBS!AJ44</f>
        <v>1347509.87</v>
      </c>
      <c r="AK344" s="6">
        <f>EBS!AK44</f>
        <v>74146.36</v>
      </c>
      <c r="AL344" s="6">
        <f>EBS!AL44</f>
        <v>105</v>
      </c>
      <c r="AM344" s="6">
        <f>EBS!AM44</f>
        <v>213713.41</v>
      </c>
      <c r="AN344" s="6">
        <f>EBS!AN44</f>
        <v>305659.36</v>
      </c>
      <c r="AO344" s="6">
        <f>EBS!AO44</f>
        <v>602422.78</v>
      </c>
      <c r="AP344" s="6">
        <f>EBS!AP44</f>
        <v>208611.99</v>
      </c>
      <c r="AQ344" s="6">
        <f>EBS!AQ44</f>
        <v>1354.82</v>
      </c>
      <c r="AR344" s="6">
        <f>EBS!AR44</f>
        <v>4500</v>
      </c>
      <c r="AS344" s="6">
        <f>EBS!AS44</f>
        <v>0</v>
      </c>
      <c r="AT344" s="6">
        <f>EBS!AT44</f>
        <v>0</v>
      </c>
      <c r="AU344" s="6">
        <f>EBS!AU44</f>
        <v>0</v>
      </c>
      <c r="AV344" s="6">
        <f>EBS!AV44</f>
        <v>256238.6</v>
      </c>
      <c r="AW344" s="6">
        <f>EBS!AW44</f>
        <v>553866.66</v>
      </c>
      <c r="AX344" s="6">
        <f>EBS!AX44</f>
        <v>1361578.56</v>
      </c>
      <c r="AY344" s="6">
        <f>EBS!AY44</f>
        <v>4066341.5</v>
      </c>
      <c r="AZ344" s="6">
        <f>EBS!AZ44</f>
        <v>0</v>
      </c>
      <c r="BA344" s="6">
        <f>EBS!BA44</f>
        <v>6389519.2000000002</v>
      </c>
      <c r="BB344" s="6">
        <f>EBS!BB44</f>
        <v>197451.04</v>
      </c>
      <c r="BC344" s="6">
        <f>EBS!BC44</f>
        <v>0</v>
      </c>
      <c r="BD344" s="6">
        <f>EBS!BD44</f>
        <v>0</v>
      </c>
      <c r="BE344" s="6">
        <f>EBS!BE44</f>
        <v>0</v>
      </c>
    </row>
    <row r="345" spans="1:57" x14ac:dyDescent="0.25">
      <c r="A345" s="13">
        <v>43647</v>
      </c>
      <c r="B345" s="6">
        <f>EBS!B45</f>
        <v>0</v>
      </c>
      <c r="C345" s="6">
        <f>EBS!C45</f>
        <v>-581135.62</v>
      </c>
      <c r="D345" s="6">
        <f>EBS!D45</f>
        <v>0</v>
      </c>
      <c r="E345" s="6">
        <f>'no audits'!E142</f>
        <v>1413716</v>
      </c>
      <c r="F345" s="6">
        <f>EBS!F48</f>
        <v>72537143.530000001</v>
      </c>
      <c r="G345" s="6">
        <f>'no audits'!G142</f>
        <v>7200206</v>
      </c>
      <c r="H345" s="6">
        <f>'no audits'!H142</f>
        <v>8318670</v>
      </c>
      <c r="I345" s="6">
        <f>'no audits'!I142</f>
        <v>3132520</v>
      </c>
      <c r="J345" s="6">
        <f>'no audits'!J142</f>
        <v>314213</v>
      </c>
      <c r="K345" s="6">
        <f>'no audits'!K142</f>
        <v>87729</v>
      </c>
      <c r="L345" s="6">
        <f>EBS!L45</f>
        <v>111417.1</v>
      </c>
      <c r="M345" s="6">
        <f>'no audits'!M141</f>
        <v>756521</v>
      </c>
      <c r="N345" s="6">
        <f>'no audits'!N142</f>
        <v>2756081</v>
      </c>
      <c r="O345" s="6">
        <f>'no audits'!O142</f>
        <v>4755336</v>
      </c>
      <c r="P345" s="6">
        <f>EBS!P45</f>
        <v>1256108.8500000001</v>
      </c>
      <c r="Q345" s="6">
        <f>'no audits'!Q141</f>
        <v>11473870</v>
      </c>
      <c r="R345" s="6">
        <f>'no audits'!R142</f>
        <v>663681</v>
      </c>
      <c r="S345" s="6">
        <f>EBS!S45</f>
        <v>247540.25</v>
      </c>
      <c r="T345" s="6">
        <f>'no audits'!T142</f>
        <v>80350</v>
      </c>
      <c r="U345" s="6"/>
      <c r="V345" s="6">
        <f>'no audits'!V142</f>
        <v>53627</v>
      </c>
      <c r="W345" s="6">
        <f>'no audits'!W142</f>
        <v>3545747</v>
      </c>
      <c r="X345" s="6">
        <f>'no audits'!X142</f>
        <v>0</v>
      </c>
      <c r="Y345" s="6">
        <f>EBS!Y45</f>
        <v>32198.51</v>
      </c>
      <c r="Z345" s="6">
        <f>EBS!Z45</f>
        <v>6418268.8799999999</v>
      </c>
      <c r="AA345" s="6">
        <f>EBS!AA45</f>
        <v>8628016.9199999999</v>
      </c>
      <c r="AB345" s="6">
        <f>EBS!AB45</f>
        <v>897053.04</v>
      </c>
      <c r="AC345" s="6">
        <f>EBS!AC45</f>
        <v>5001689.5</v>
      </c>
      <c r="AD345" s="6">
        <f>EBS!AD45</f>
        <v>0</v>
      </c>
      <c r="AE345" s="6">
        <f>EBS!AE45</f>
        <v>283888.65999999997</v>
      </c>
      <c r="AF345" s="6">
        <f>EBS!AF45</f>
        <v>729600.6</v>
      </c>
      <c r="AG345" s="6">
        <f>EBS!AG45</f>
        <v>141746</v>
      </c>
      <c r="AH345" s="6">
        <f>EBS!AH45</f>
        <v>0</v>
      </c>
      <c r="AI345" s="6">
        <f>EBS!AI45</f>
        <v>3573.8</v>
      </c>
      <c r="AJ345" s="6">
        <f>EBS!AJ45</f>
        <v>1699441.8</v>
      </c>
      <c r="AK345" s="6">
        <f>EBS!AK45</f>
        <v>70878.009999999995</v>
      </c>
      <c r="AL345" s="6">
        <f>EBS!AL45</f>
        <v>3405</v>
      </c>
      <c r="AM345" s="6">
        <f>EBS!AM45</f>
        <v>21856.92</v>
      </c>
      <c r="AN345" s="6">
        <f>EBS!AN45</f>
        <v>242753.21</v>
      </c>
      <c r="AO345" s="6">
        <f>EBS!AO45</f>
        <v>93341.03</v>
      </c>
      <c r="AP345" s="6">
        <f>EBS!AP45</f>
        <v>213134</v>
      </c>
      <c r="AQ345" s="6">
        <f>EBS!AQ45</f>
        <v>400</v>
      </c>
      <c r="AR345" s="6">
        <f>EBS!AR45</f>
        <v>2750</v>
      </c>
      <c r="AS345" s="6">
        <f>EBS!AS45</f>
        <v>0</v>
      </c>
      <c r="AT345" s="6">
        <f>EBS!AT45</f>
        <v>0</v>
      </c>
      <c r="AU345" s="6">
        <f>EBS!AU45</f>
        <v>0</v>
      </c>
      <c r="AV345" s="6">
        <f>EBS!AV45</f>
        <v>260</v>
      </c>
      <c r="AW345" s="6">
        <f>EBS!AW45</f>
        <v>548793.14</v>
      </c>
      <c r="AX345" s="6">
        <f>EBS!AX45</f>
        <v>1357720.02</v>
      </c>
      <c r="AY345" s="6">
        <f>EBS!AY45</f>
        <v>4497264.33</v>
      </c>
      <c r="AZ345" s="6">
        <f>EBS!AZ45</f>
        <v>0</v>
      </c>
      <c r="BA345" s="6">
        <f>EBS!BA45</f>
        <v>64263391.520000003</v>
      </c>
      <c r="BB345" s="6">
        <f>EBS!BB45</f>
        <v>365495.3</v>
      </c>
      <c r="BC345" s="6">
        <f>EBS!BC45</f>
        <v>0</v>
      </c>
      <c r="BD345" s="6">
        <f>EBS!BD45</f>
        <v>0</v>
      </c>
      <c r="BE345" s="6">
        <f>EBS!BE45</f>
        <v>0</v>
      </c>
    </row>
    <row r="346" spans="1:57" x14ac:dyDescent="0.25">
      <c r="A346" s="13">
        <v>43678</v>
      </c>
      <c r="B346" s="6">
        <f>EBS!B46</f>
        <v>0</v>
      </c>
      <c r="C346" s="6">
        <f>EBS!C46</f>
        <v>-289686.64</v>
      </c>
      <c r="D346" s="6">
        <f>EBS!D46</f>
        <v>1200049.81</v>
      </c>
      <c r="E346" s="6">
        <f>'no audits'!E143</f>
        <v>1296321</v>
      </c>
      <c r="F346" s="6">
        <f>EBS!F49</f>
        <v>73233944.890000001</v>
      </c>
      <c r="G346" s="6">
        <f>'no audits'!G143</f>
        <v>7515237</v>
      </c>
      <c r="H346" s="6">
        <f>'no audits'!H143</f>
        <v>8050433</v>
      </c>
      <c r="I346" s="6">
        <f>'no audits'!I143</f>
        <v>3187242</v>
      </c>
      <c r="J346" s="6">
        <f>'no audits'!J143</f>
        <v>285938</v>
      </c>
      <c r="K346" s="6">
        <f>'no audits'!K143</f>
        <v>48450</v>
      </c>
      <c r="L346" s="6">
        <f>EBS!L46</f>
        <v>45708.31</v>
      </c>
      <c r="M346" s="6">
        <f>'no audits'!M142</f>
        <v>739146</v>
      </c>
      <c r="N346" s="6">
        <f>'no audits'!N143</f>
        <v>4087751</v>
      </c>
      <c r="O346" s="6">
        <f>'no audits'!O143</f>
        <v>4326967</v>
      </c>
      <c r="P346" s="6">
        <f>EBS!P46</f>
        <v>978768.49</v>
      </c>
      <c r="Q346" s="6">
        <f>'no audits'!Q142</f>
        <v>5764020</v>
      </c>
      <c r="R346" s="6">
        <f>'no audits'!R143</f>
        <v>657966</v>
      </c>
      <c r="S346" s="6">
        <f>EBS!S46</f>
        <v>274201.68</v>
      </c>
      <c r="T346" s="6">
        <f>'no audits'!T143</f>
        <v>67401</v>
      </c>
      <c r="U346" s="6"/>
      <c r="V346" s="6">
        <f>'no audits'!V143</f>
        <v>53099</v>
      </c>
      <c r="W346" s="6">
        <f>'no audits'!W143</f>
        <v>3384499</v>
      </c>
      <c r="X346" s="6">
        <f>'no audits'!X143</f>
        <v>0</v>
      </c>
      <c r="Y346" s="6">
        <f>EBS!Y46</f>
        <v>23380.38</v>
      </c>
      <c r="Z346" s="6">
        <f>EBS!Z46</f>
        <v>6586618.5899999999</v>
      </c>
      <c r="AA346" s="6">
        <f>EBS!AA46</f>
        <v>4899334.2</v>
      </c>
      <c r="AB346" s="6">
        <f>EBS!AB46</f>
        <v>945769.52</v>
      </c>
      <c r="AC346" s="6">
        <f>EBS!AC46</f>
        <v>4710109.2</v>
      </c>
      <c r="AD346" s="6">
        <f>EBS!AD46</f>
        <v>0</v>
      </c>
      <c r="AE346" s="6">
        <f>EBS!AE46</f>
        <v>313533.51</v>
      </c>
      <c r="AF346" s="6">
        <f>EBS!AF46</f>
        <v>252652.72</v>
      </c>
      <c r="AG346" s="6">
        <f>EBS!AG46</f>
        <v>162041</v>
      </c>
      <c r="AH346" s="6">
        <f>EBS!AH46</f>
        <v>0</v>
      </c>
      <c r="AI346" s="6">
        <f>EBS!AI46</f>
        <v>3994.15</v>
      </c>
      <c r="AJ346" s="6">
        <f>EBS!AJ46</f>
        <v>1419364.52</v>
      </c>
      <c r="AK346" s="6">
        <f>EBS!AK46</f>
        <v>66675.09</v>
      </c>
      <c r="AL346" s="6">
        <f>EBS!AL46</f>
        <v>3800</v>
      </c>
      <c r="AM346" s="6">
        <f>EBS!AM46</f>
        <v>157733.59</v>
      </c>
      <c r="AN346" s="6">
        <f>EBS!AN46</f>
        <v>975854.84</v>
      </c>
      <c r="AO346" s="6">
        <f>EBS!AO46</f>
        <v>60677.78</v>
      </c>
      <c r="AP346" s="6">
        <f>EBS!AP46</f>
        <v>219233</v>
      </c>
      <c r="AQ346" s="6">
        <f>EBS!AQ46</f>
        <v>447157.32</v>
      </c>
      <c r="AR346" s="6">
        <f>EBS!AR46</f>
        <v>3500</v>
      </c>
      <c r="AS346" s="6">
        <f>EBS!AS46</f>
        <v>0</v>
      </c>
      <c r="AT346" s="6">
        <f>EBS!AT46</f>
        <v>0</v>
      </c>
      <c r="AU346" s="6">
        <f>EBS!AU46</f>
        <v>0</v>
      </c>
      <c r="AV346" s="6">
        <f>EBS!AV46</f>
        <v>456733.75</v>
      </c>
      <c r="AW346" s="6">
        <f>EBS!AW46</f>
        <v>515326.73</v>
      </c>
      <c r="AX346" s="6">
        <f>EBS!AX46</f>
        <v>1258549.0900000001</v>
      </c>
      <c r="AY346" s="6">
        <f>EBS!AY46</f>
        <v>4313016.16</v>
      </c>
      <c r="AZ346" s="6">
        <f>EBS!AZ46</f>
        <v>0</v>
      </c>
      <c r="BA346" s="6">
        <f>EBS!BA46</f>
        <v>288616.64</v>
      </c>
      <c r="BB346" s="6">
        <f>EBS!BB46</f>
        <v>171023.27</v>
      </c>
      <c r="BC346" s="6">
        <f>EBS!BC46</f>
        <v>0</v>
      </c>
      <c r="BD346" s="6">
        <f>EBS!BD46</f>
        <v>0</v>
      </c>
      <c r="BE346" s="6">
        <f>EBS!BE46</f>
        <v>0</v>
      </c>
    </row>
    <row r="347" spans="1:57" x14ac:dyDescent="0.25">
      <c r="A347" s="13">
        <v>43709</v>
      </c>
      <c r="B347" s="6">
        <f>EBS!B47</f>
        <v>0</v>
      </c>
      <c r="C347" s="6">
        <f>EBS!C47</f>
        <v>-227776.67</v>
      </c>
      <c r="D347" s="6">
        <f>EBS!D47</f>
        <v>804.12</v>
      </c>
      <c r="E347" s="6">
        <f>'no audits'!E144</f>
        <v>1370197</v>
      </c>
      <c r="F347" s="6">
        <f>EBS!F50</f>
        <v>71052949.49000001</v>
      </c>
      <c r="G347" s="6">
        <f>'no audits'!G144</f>
        <v>6414517</v>
      </c>
      <c r="H347" s="6">
        <f>'no audits'!H144</f>
        <v>7617429</v>
      </c>
      <c r="I347" s="6">
        <f>'no audits'!I144</f>
        <v>2964541</v>
      </c>
      <c r="J347" s="6">
        <f>'no audits'!J144</f>
        <v>227552</v>
      </c>
      <c r="K347" s="6">
        <f>'no audits'!K144</f>
        <v>35564</v>
      </c>
      <c r="L347" s="6">
        <f>EBS!L47</f>
        <v>157362.04</v>
      </c>
      <c r="M347" s="6">
        <f>'no audits'!M143</f>
        <v>751967</v>
      </c>
      <c r="N347" s="6">
        <f>'no audits'!N144</f>
        <v>1897223</v>
      </c>
      <c r="O347" s="6">
        <f>'no audits'!O144</f>
        <v>4065132</v>
      </c>
      <c r="P347" s="6">
        <f>EBS!P47</f>
        <v>902265.92</v>
      </c>
      <c r="Q347" s="6">
        <f>'no audits'!Q143</f>
        <v>8302697</v>
      </c>
      <c r="R347" s="6">
        <f>'no audits'!R144</f>
        <v>617236</v>
      </c>
      <c r="S347" s="6">
        <f>EBS!S47</f>
        <v>256985.35</v>
      </c>
      <c r="T347" s="6">
        <f>'no audits'!T144</f>
        <v>116524</v>
      </c>
      <c r="U347" s="6"/>
      <c r="V347" s="6">
        <f>'no audits'!V144</f>
        <v>121159</v>
      </c>
      <c r="W347" s="6">
        <f>'no audits'!W144</f>
        <v>3790775</v>
      </c>
      <c r="X347" s="6">
        <f>'no audits'!X144</f>
        <v>0</v>
      </c>
      <c r="Y347" s="6">
        <f>EBS!Y47</f>
        <v>0</v>
      </c>
      <c r="Z347" s="6">
        <f>EBS!Z47</f>
        <v>6001519.0999999996</v>
      </c>
      <c r="AA347" s="6">
        <f>EBS!AA47</f>
        <v>5699554.0499999998</v>
      </c>
      <c r="AB347" s="6">
        <f>EBS!AB47</f>
        <v>868281.1</v>
      </c>
      <c r="AC347" s="6">
        <f>EBS!AC47</f>
        <v>4310239.3899999997</v>
      </c>
      <c r="AD347" s="6">
        <f>EBS!AD47</f>
        <v>0</v>
      </c>
      <c r="AE347" s="6">
        <f>EBS!AE47</f>
        <v>414551.84</v>
      </c>
      <c r="AF347" s="6">
        <f>EBS!AF47</f>
        <v>294414.27</v>
      </c>
      <c r="AG347" s="6">
        <f>EBS!AG47</f>
        <v>147090</v>
      </c>
      <c r="AH347" s="6">
        <f>EBS!AH47</f>
        <v>12684.25</v>
      </c>
      <c r="AI347" s="6">
        <f>EBS!AI47</f>
        <v>3951.05</v>
      </c>
      <c r="AJ347" s="6">
        <f>EBS!AJ47</f>
        <v>1426404.61</v>
      </c>
      <c r="AK347" s="6">
        <f>EBS!AK47</f>
        <v>76010.84</v>
      </c>
      <c r="AL347" s="6">
        <f>EBS!AL47</f>
        <v>575</v>
      </c>
      <c r="AM347" s="6">
        <f>EBS!AM47</f>
        <v>46826.14</v>
      </c>
      <c r="AN347" s="6">
        <f>EBS!AN47</f>
        <v>221538.66</v>
      </c>
      <c r="AO347" s="6">
        <f>EBS!AO47</f>
        <v>59036.04</v>
      </c>
      <c r="AP347" s="6">
        <f>EBS!AP47</f>
        <v>182724</v>
      </c>
      <c r="AQ347" s="6">
        <f>EBS!AQ47</f>
        <v>92968.21</v>
      </c>
      <c r="AR347" s="6">
        <f>EBS!AR47</f>
        <v>5250</v>
      </c>
      <c r="AS347" s="6">
        <f>EBS!AS47</f>
        <v>0</v>
      </c>
      <c r="AT347" s="6">
        <f>EBS!AT47</f>
        <v>0</v>
      </c>
      <c r="AU347" s="6">
        <f>EBS!AU47</f>
        <v>0</v>
      </c>
      <c r="AV347" s="6">
        <f>EBS!AV47</f>
        <v>262.5</v>
      </c>
      <c r="AW347" s="6">
        <f>EBS!AW47</f>
        <v>566227.1</v>
      </c>
      <c r="AX347" s="6">
        <f>EBS!AX47</f>
        <v>1353029.55</v>
      </c>
      <c r="AY347" s="6">
        <f>EBS!AY47</f>
        <v>4085181.82</v>
      </c>
      <c r="AZ347" s="6">
        <f>EBS!AZ47</f>
        <v>0</v>
      </c>
      <c r="BA347" s="6">
        <f>EBS!BA47</f>
        <v>4717569.22</v>
      </c>
      <c r="BB347" s="6">
        <f>EBS!BB47</f>
        <v>320581.21999999997</v>
      </c>
      <c r="BC347" s="6">
        <f>EBS!BC47</f>
        <v>0</v>
      </c>
      <c r="BD347" s="6">
        <f>EBS!BD47</f>
        <v>0</v>
      </c>
      <c r="BE347" s="6">
        <f>EBS!BE47</f>
        <v>0</v>
      </c>
    </row>
    <row r="348" spans="1:57" x14ac:dyDescent="0.25">
      <c r="A348" s="13">
        <v>43739</v>
      </c>
      <c r="B348" s="6">
        <f>EBS!B48</f>
        <v>0</v>
      </c>
      <c r="C348" s="6">
        <f>EBS!C48</f>
        <v>-719904.8</v>
      </c>
      <c r="D348" s="6">
        <f>EBS!D48</f>
        <v>0</v>
      </c>
      <c r="E348" s="6">
        <f>'no audits'!E145</f>
        <v>1167395</v>
      </c>
      <c r="F348" s="6">
        <f>EBS!F51</f>
        <v>72032875.24000001</v>
      </c>
      <c r="G348" s="6">
        <f>'no audits'!G145</f>
        <v>6855903</v>
      </c>
      <c r="H348" s="6">
        <f>'no audits'!H145</f>
        <v>8104784</v>
      </c>
      <c r="I348" s="6">
        <f>'no audits'!I145</f>
        <v>3349787</v>
      </c>
      <c r="J348" s="6">
        <f>'no audits'!J145</f>
        <v>242587</v>
      </c>
      <c r="K348" s="6">
        <f>'no audits'!K145</f>
        <v>21125</v>
      </c>
      <c r="L348" s="6">
        <f>EBS!L48</f>
        <v>145400.1</v>
      </c>
      <c r="M348" s="6">
        <f>'no audits'!M144</f>
        <v>737628</v>
      </c>
      <c r="N348" s="6">
        <f>'no audits'!N145</f>
        <v>1920223</v>
      </c>
      <c r="O348" s="6">
        <f>'no audits'!O145</f>
        <v>4180970</v>
      </c>
      <c r="P348" s="6">
        <f>EBS!P48</f>
        <v>1399409.21</v>
      </c>
      <c r="Q348" s="6">
        <f>'no audits'!Q144</f>
        <v>7472853</v>
      </c>
      <c r="R348" s="6">
        <f>'no audits'!R145</f>
        <v>587006</v>
      </c>
      <c r="S348" s="6">
        <f>EBS!S48</f>
        <v>275181.07</v>
      </c>
      <c r="T348" s="6">
        <f>'no audits'!T145</f>
        <v>92947</v>
      </c>
      <c r="U348" s="6"/>
      <c r="V348" s="6">
        <f>'no audits'!V145</f>
        <v>154677</v>
      </c>
      <c r="W348" s="6">
        <f>'no audits'!W145</f>
        <v>3905288</v>
      </c>
      <c r="X348" s="6">
        <f>'no audits'!X145</f>
        <v>0</v>
      </c>
      <c r="Y348" s="6">
        <f>EBS!Y48</f>
        <v>46032.17</v>
      </c>
      <c r="Z348" s="6">
        <f>EBS!Z48</f>
        <v>11321020.6</v>
      </c>
      <c r="AA348" s="6">
        <f>EBS!AA48</f>
        <v>4270504.9800000004</v>
      </c>
      <c r="AB348" s="6">
        <f>EBS!AB48</f>
        <v>827902.39</v>
      </c>
      <c r="AC348" s="6">
        <f>EBS!AC48</f>
        <v>5272506.6900000004</v>
      </c>
      <c r="AD348" s="6">
        <f>EBS!AD48</f>
        <v>0</v>
      </c>
      <c r="AE348" s="6">
        <f>EBS!AE48</f>
        <v>433593.06</v>
      </c>
      <c r="AF348" s="6">
        <f>EBS!AF48</f>
        <v>397179</v>
      </c>
      <c r="AG348" s="6">
        <f>EBS!AG48</f>
        <v>156895</v>
      </c>
      <c r="AH348" s="6">
        <f>EBS!AH48</f>
        <v>3915</v>
      </c>
      <c r="AI348" s="6">
        <f>EBS!AI48</f>
        <v>3503.65</v>
      </c>
      <c r="AJ348" s="6">
        <f>EBS!AJ48</f>
        <v>1843657.09</v>
      </c>
      <c r="AK348" s="6">
        <f>EBS!AK48</f>
        <v>73684.009999999995</v>
      </c>
      <c r="AL348" s="6">
        <f>EBS!AL48</f>
        <v>165</v>
      </c>
      <c r="AM348" s="6">
        <f>EBS!AM48</f>
        <v>46776.08</v>
      </c>
      <c r="AN348" s="6">
        <f>EBS!AN48</f>
        <v>208348.09</v>
      </c>
      <c r="AO348" s="6">
        <f>EBS!AO48</f>
        <v>56739.15</v>
      </c>
      <c r="AP348" s="6">
        <f>EBS!AP48</f>
        <v>218191</v>
      </c>
      <c r="AQ348" s="6">
        <f>EBS!AQ48</f>
        <v>99001.64</v>
      </c>
      <c r="AR348" s="6">
        <f>EBS!AR48</f>
        <v>1250</v>
      </c>
      <c r="AS348" s="6">
        <f>EBS!AS48</f>
        <v>0</v>
      </c>
      <c r="AT348" s="6">
        <f>EBS!AT48</f>
        <v>2001523</v>
      </c>
      <c r="AU348" s="6">
        <f>EBS!AU48</f>
        <v>0</v>
      </c>
      <c r="AV348" s="6">
        <f>EBS!AV48</f>
        <v>211660.71</v>
      </c>
      <c r="AW348" s="6">
        <f>EBS!AW48</f>
        <v>488572.01</v>
      </c>
      <c r="AX348" s="6">
        <f>EBS!AX48</f>
        <v>1301950.6599999999</v>
      </c>
      <c r="AY348" s="6">
        <f>EBS!AY48</f>
        <v>4406802.33</v>
      </c>
      <c r="AZ348" s="6">
        <f>EBS!AZ48</f>
        <v>0</v>
      </c>
      <c r="BA348" s="6">
        <f>EBS!BA48</f>
        <v>544517.52</v>
      </c>
      <c r="BB348" s="6">
        <f>EBS!BB48</f>
        <v>-9654.16</v>
      </c>
      <c r="BC348" s="6">
        <f>EBS!BC48</f>
        <v>0</v>
      </c>
      <c r="BD348" s="6">
        <f>EBS!BD48</f>
        <v>0</v>
      </c>
      <c r="BE348" s="6">
        <f>EBS!BE48</f>
        <v>0</v>
      </c>
    </row>
    <row r="349" spans="1:57" x14ac:dyDescent="0.25">
      <c r="A349" s="13">
        <v>43770</v>
      </c>
      <c r="B349" s="6">
        <f>EBS!B49</f>
        <v>0</v>
      </c>
      <c r="C349" s="6">
        <f>EBS!C49</f>
        <v>-402789.72</v>
      </c>
      <c r="D349" s="6">
        <f>EBS!D49</f>
        <v>225468.81</v>
      </c>
      <c r="E349" s="6">
        <f>'no audits'!E146</f>
        <v>1255188</v>
      </c>
      <c r="F349" s="6">
        <f>EBS!F52</f>
        <v>69939707.75</v>
      </c>
      <c r="G349" s="6">
        <f>'no audits'!G146</f>
        <v>7172474</v>
      </c>
      <c r="H349" s="6">
        <f>'no audits'!H146</f>
        <v>8068969</v>
      </c>
      <c r="I349" s="6">
        <f>'no audits'!I146</f>
        <v>3097602</v>
      </c>
      <c r="J349" s="6">
        <f>'no audits'!J146</f>
        <v>260844</v>
      </c>
      <c r="K349" s="6">
        <f>'no audits'!K146</f>
        <v>21454</v>
      </c>
      <c r="L349" s="6">
        <f>EBS!L49</f>
        <v>58174</v>
      </c>
      <c r="M349" s="6">
        <f>'no audits'!M145</f>
        <v>695482</v>
      </c>
      <c r="N349" s="6">
        <f>'no audits'!N146</f>
        <v>1862964</v>
      </c>
      <c r="O349" s="6">
        <f>'no audits'!O146</f>
        <v>3901496</v>
      </c>
      <c r="P349" s="6">
        <f>EBS!P49</f>
        <v>1000694.15</v>
      </c>
      <c r="Q349" s="6">
        <f>'no audits'!Q145</f>
        <v>8970636</v>
      </c>
      <c r="R349" s="6">
        <f>'no audits'!R146</f>
        <v>542807</v>
      </c>
      <c r="S349" s="6">
        <f>EBS!S49</f>
        <v>238495.5</v>
      </c>
      <c r="T349" s="6">
        <f>'no audits'!T146</f>
        <v>94074</v>
      </c>
      <c r="V349" s="6">
        <f>'no audits'!V146</f>
        <v>35747</v>
      </c>
      <c r="W349" s="6">
        <f>'no audits'!W146</f>
        <v>2563818</v>
      </c>
      <c r="X349" s="6">
        <f>EBS!X50</f>
        <v>21510.15</v>
      </c>
      <c r="Y349" s="6">
        <f>EBS!Y49</f>
        <v>36719.65</v>
      </c>
      <c r="Z349" s="6">
        <f>EBS!Z49</f>
        <v>5878709.8799999999</v>
      </c>
      <c r="AA349" s="6">
        <f>EBS!AA49</f>
        <v>2309087.54</v>
      </c>
      <c r="AB349" s="6">
        <f>EBS!AB49</f>
        <v>812828.64</v>
      </c>
      <c r="AC349" s="6">
        <f>EBS!AC49</f>
        <v>3919186.44</v>
      </c>
      <c r="AD349" s="6">
        <f>EBS!AD49</f>
        <v>0</v>
      </c>
      <c r="AE349" s="6">
        <f>EBS!AE49</f>
        <v>155248.09</v>
      </c>
      <c r="AF349" s="6">
        <f>EBS!AF49</f>
        <v>232755.57</v>
      </c>
      <c r="AG349" s="6">
        <f>EBS!AG49</f>
        <v>147080</v>
      </c>
      <c r="AH349" s="6">
        <f>EBS!AH49</f>
        <v>4234.25</v>
      </c>
      <c r="AI349" s="6">
        <f>EBS!AI49</f>
        <v>3651.15</v>
      </c>
      <c r="AJ349" s="6">
        <f>EBS!AJ49</f>
        <v>1432909.79</v>
      </c>
      <c r="AK349" s="6">
        <f>EBS!AK49</f>
        <v>51970.87</v>
      </c>
      <c r="AL349" s="6">
        <f>EBS!AL49</f>
        <v>675</v>
      </c>
      <c r="AM349" s="6">
        <f>EBS!AM49</f>
        <v>107146.66</v>
      </c>
      <c r="AN349" s="6">
        <f>EBS!AN49</f>
        <v>179714.67</v>
      </c>
      <c r="AO349" s="6">
        <f>EBS!AO49</f>
        <v>32059.85</v>
      </c>
      <c r="AP349" s="6">
        <f>EBS!AP49</f>
        <v>178975</v>
      </c>
      <c r="AQ349" s="6">
        <f>EBS!AQ49</f>
        <v>91885.7</v>
      </c>
      <c r="AR349" s="6">
        <f>EBS!AR49</f>
        <v>2750</v>
      </c>
      <c r="AS349" s="6">
        <f>EBS!AS49</f>
        <v>0</v>
      </c>
      <c r="AT349" s="6">
        <f>EBS!AT49</f>
        <v>0</v>
      </c>
      <c r="AU349" s="6">
        <f>EBS!AU49</f>
        <v>0</v>
      </c>
      <c r="AV349" s="6">
        <f>EBS!AV49</f>
        <v>428241.96</v>
      </c>
      <c r="AW349" s="6">
        <f>EBS!AW49</f>
        <v>447903.82</v>
      </c>
      <c r="AX349" s="6">
        <f>EBS!AX49</f>
        <v>1304220.98</v>
      </c>
      <c r="AY349" s="6">
        <f>EBS!AY49</f>
        <v>27952.32</v>
      </c>
      <c r="AZ349" s="6">
        <f>EBS!AZ49</f>
        <v>0</v>
      </c>
      <c r="BA349" s="6">
        <f>EBS!BA49</f>
        <v>-65655971.710000001</v>
      </c>
      <c r="BB349" s="6">
        <f>EBS!BB49</f>
        <v>514830.83</v>
      </c>
      <c r="BC349" s="6">
        <f>EBS!BC49</f>
        <v>0</v>
      </c>
      <c r="BD349" s="6">
        <f>EBS!BD49</f>
        <v>0</v>
      </c>
      <c r="BE349" s="6">
        <f>EBS!BE49</f>
        <v>0</v>
      </c>
    </row>
    <row r="350" spans="1:57" x14ac:dyDescent="0.25">
      <c r="A350" s="13">
        <v>43800</v>
      </c>
      <c r="B350" s="6">
        <f>EBS!B50</f>
        <v>0</v>
      </c>
      <c r="C350" s="6">
        <f>EBS!C50</f>
        <v>-277035.81000000006</v>
      </c>
      <c r="D350" s="6">
        <f>EBS!D50</f>
        <v>0</v>
      </c>
      <c r="E350" s="6">
        <f>'no audits'!E147</f>
        <v>1155677</v>
      </c>
      <c r="F350" s="6">
        <f>EBS!F53</f>
        <v>81960014.079999998</v>
      </c>
      <c r="G350" s="6">
        <f>'no audits'!G147</f>
        <v>7071829</v>
      </c>
      <c r="H350" s="6">
        <f>'no audits'!H147</f>
        <v>7949582</v>
      </c>
      <c r="I350" s="6">
        <f>'no audits'!I147</f>
        <v>4216119</v>
      </c>
      <c r="J350" s="6">
        <f>'no audits'!J147</f>
        <v>321431</v>
      </c>
      <c r="K350" s="6">
        <f>'no audits'!K147</f>
        <v>24377</v>
      </c>
      <c r="L350" s="6">
        <f>EBS!L50</f>
        <v>151631.04999999999</v>
      </c>
      <c r="M350" s="6">
        <f>EBS!M50</f>
        <v>801159.07</v>
      </c>
      <c r="N350" s="6">
        <f>'no audits'!N147</f>
        <v>2907279</v>
      </c>
      <c r="O350" s="6">
        <f>'no audits'!O147</f>
        <v>3975172</v>
      </c>
      <c r="P350" s="6">
        <f>EBS!P50</f>
        <v>993582.66</v>
      </c>
      <c r="Q350" s="6">
        <f>'no audits'!Q146</f>
        <v>9980710</v>
      </c>
      <c r="R350" s="6">
        <f>'no audits'!R147</f>
        <v>533945</v>
      </c>
      <c r="S350" s="6">
        <f>EBS!S50</f>
        <v>248114.83</v>
      </c>
      <c r="T350" s="6">
        <f>'no audits'!T147</f>
        <v>132770</v>
      </c>
      <c r="V350" s="6">
        <f>'no audits'!V147</f>
        <v>46469</v>
      </c>
      <c r="W350" s="6">
        <f>'no audits'!W147</f>
        <v>1823152</v>
      </c>
      <c r="X350" s="6">
        <f>EBS!X51</f>
        <v>0</v>
      </c>
      <c r="Y350" s="6">
        <f>EBS!Y50</f>
        <v>33337.74</v>
      </c>
      <c r="Z350" s="6">
        <f>EBS!Z50</f>
        <v>7021568.54</v>
      </c>
      <c r="AA350" s="6">
        <f>EBS!AA50</f>
        <v>2895867.28</v>
      </c>
      <c r="AB350" s="6">
        <f>EBS!AB50</f>
        <v>747695.54</v>
      </c>
      <c r="AC350" s="6">
        <f>EBS!AC50</f>
        <v>4471272.49</v>
      </c>
      <c r="AD350" s="6">
        <f>EBS!AD50</f>
        <v>0</v>
      </c>
      <c r="AE350" s="6">
        <f>EBS!AE50</f>
        <v>232128.05</v>
      </c>
      <c r="AF350" s="6">
        <f>EBS!AF50</f>
        <v>217996.21</v>
      </c>
      <c r="AG350" s="6">
        <f>EBS!AG50</f>
        <v>175260</v>
      </c>
      <c r="AH350" s="6">
        <f>EBS!AH50</f>
        <v>0</v>
      </c>
      <c r="AI350" s="6">
        <f>EBS!AI50</f>
        <v>2447.6</v>
      </c>
      <c r="AJ350" s="6">
        <f>EBS!AJ50</f>
        <v>1251231.1500000001</v>
      </c>
      <c r="AK350" s="6">
        <f>EBS!AK50</f>
        <v>53431.7</v>
      </c>
      <c r="AL350" s="6">
        <f>EBS!AL50</f>
        <v>15</v>
      </c>
      <c r="AM350" s="6">
        <f>EBS!AM50</f>
        <v>127475.23</v>
      </c>
      <c r="AN350" s="6">
        <f>EBS!AN50</f>
        <v>270027.58</v>
      </c>
      <c r="AO350" s="6">
        <f>EBS!AO50</f>
        <v>0</v>
      </c>
      <c r="AP350" s="6">
        <f>EBS!AP50</f>
        <v>221001</v>
      </c>
      <c r="AQ350" s="6">
        <f>EBS!AQ50</f>
        <v>0</v>
      </c>
      <c r="AR350" s="6">
        <f>EBS!AR50</f>
        <v>4500</v>
      </c>
      <c r="AS350" s="6">
        <f>EBS!AS50</f>
        <v>0</v>
      </c>
      <c r="AT350" s="6">
        <f>EBS!AT50</f>
        <v>0</v>
      </c>
      <c r="AU350" s="6">
        <f>EBS!AU50</f>
        <v>0</v>
      </c>
      <c r="AV350" s="6">
        <f>EBS!AV50</f>
        <v>0</v>
      </c>
      <c r="AW350" s="6">
        <f>EBS!AW50</f>
        <v>465088.99</v>
      </c>
      <c r="AX350" s="6">
        <f>EBS!AX50</f>
        <v>1063308.77</v>
      </c>
      <c r="AY350" s="6">
        <f>EBS!AY50</f>
        <v>4182297.38</v>
      </c>
      <c r="AZ350" s="6">
        <f>EBS!AZ50</f>
        <v>0</v>
      </c>
      <c r="BA350" s="6">
        <f>EBS!BA50</f>
        <v>381033.27</v>
      </c>
      <c r="BB350" s="6">
        <f>EBS!BB50</f>
        <v>89999.23</v>
      </c>
      <c r="BC350" s="6">
        <f>EBS!BC50</f>
        <v>72500</v>
      </c>
      <c r="BD350" s="6">
        <f>EBS!BD50</f>
        <v>0</v>
      </c>
      <c r="BE350" s="6">
        <f>EBS!BE50</f>
        <v>0</v>
      </c>
    </row>
    <row r="351" spans="1:57" x14ac:dyDescent="0.25">
      <c r="A351" s="13">
        <v>43831</v>
      </c>
      <c r="B351" s="6">
        <f>EBS!B51</f>
        <v>0</v>
      </c>
      <c r="C351" s="6">
        <f>EBS!C51</f>
        <v>-222226.28999999998</v>
      </c>
      <c r="D351" s="6">
        <f>EBS!D51</f>
        <v>308542.78999999998</v>
      </c>
      <c r="E351" s="6">
        <f>'no audits'!E148</f>
        <v>1050230</v>
      </c>
      <c r="F351" s="6">
        <f>EBS!F54</f>
        <v>58933107.670000002</v>
      </c>
      <c r="G351" s="6">
        <f>'no audits'!G148</f>
        <v>5369625</v>
      </c>
      <c r="H351" s="6">
        <f>'no audits'!H148</f>
        <v>7543864</v>
      </c>
      <c r="I351" s="6">
        <f>'no audits'!I148</f>
        <v>2125827</v>
      </c>
      <c r="J351" s="6">
        <f>'no audits'!J148</f>
        <v>164449</v>
      </c>
      <c r="K351" s="6">
        <f>'no audits'!K148</f>
        <v>11517</v>
      </c>
      <c r="L351" s="6">
        <f>EBS!L51</f>
        <v>131423.24</v>
      </c>
      <c r="M351" s="6">
        <f>EBS!M51</f>
        <v>899552.54</v>
      </c>
      <c r="N351" s="6">
        <f>'no audits'!N148</f>
        <v>4396165</v>
      </c>
      <c r="O351" s="6">
        <f>'no audits'!O148</f>
        <v>3440846</v>
      </c>
      <c r="P351" s="6">
        <f>EBS!P51</f>
        <v>1296753.9099999999</v>
      </c>
      <c r="Q351" s="6">
        <f>'no audits'!Q147</f>
        <v>3808814</v>
      </c>
      <c r="R351" s="6">
        <f>'no audits'!R148</f>
        <v>538579</v>
      </c>
      <c r="S351" s="6">
        <f>EBS!S51</f>
        <v>297288</v>
      </c>
      <c r="T351" s="6">
        <f>'no audits'!T148</f>
        <v>78047</v>
      </c>
      <c r="V351" s="6">
        <f>'no audits'!V148</f>
        <v>21036</v>
      </c>
      <c r="W351" s="6">
        <f>'no audits'!W148</f>
        <v>1736673</v>
      </c>
      <c r="X351" s="6">
        <f>EBS!X52</f>
        <v>0</v>
      </c>
      <c r="Y351" s="6">
        <f>EBS!Y51</f>
        <v>28564.63</v>
      </c>
      <c r="Z351" s="6">
        <f>EBS!Z51</f>
        <v>7528608.7999999998</v>
      </c>
      <c r="AA351" s="6">
        <f>EBS!AA51</f>
        <v>3163036.44</v>
      </c>
      <c r="AB351" s="6">
        <f>EBS!AB51</f>
        <v>867285.61</v>
      </c>
      <c r="AC351" s="6">
        <f>EBS!AC51</f>
        <v>4494001.8</v>
      </c>
      <c r="AD351" s="6">
        <f>EBS!AD51</f>
        <v>0</v>
      </c>
      <c r="AE351" s="6">
        <f>EBS!AE51</f>
        <v>224733.52</v>
      </c>
      <c r="AF351" s="6">
        <f>EBS!AF51</f>
        <v>219441.54</v>
      </c>
      <c r="AG351" s="6">
        <f>EBS!AG51</f>
        <v>175841</v>
      </c>
      <c r="AH351" s="6">
        <f>EBS!AH51</f>
        <v>-665.75</v>
      </c>
      <c r="AI351" s="6">
        <f>EBS!AI51</f>
        <v>1867.6</v>
      </c>
      <c r="AJ351" s="6">
        <f>EBS!AJ51</f>
        <v>1323186.44</v>
      </c>
      <c r="AK351" s="6">
        <f>EBS!AK51</f>
        <v>61778.92</v>
      </c>
      <c r="AL351" s="6">
        <f>EBS!AL51</f>
        <v>1105</v>
      </c>
      <c r="AM351" s="6">
        <f>EBS!AM51</f>
        <v>633432.97</v>
      </c>
      <c r="AN351" s="6">
        <f>EBS!AN51</f>
        <v>281989.2</v>
      </c>
      <c r="AO351" s="6">
        <f>EBS!AO51</f>
        <v>0</v>
      </c>
      <c r="AP351" s="6">
        <f>EBS!AP51</f>
        <v>261870</v>
      </c>
      <c r="AQ351" s="6">
        <f>EBS!AQ51</f>
        <v>0</v>
      </c>
      <c r="AR351" s="6">
        <f>EBS!AR51</f>
        <v>5000</v>
      </c>
      <c r="AS351" s="6">
        <f>EBS!AS51</f>
        <v>0</v>
      </c>
      <c r="AT351" s="6">
        <f>EBS!AT51</f>
        <v>0</v>
      </c>
      <c r="AU351" s="6">
        <f>EBS!AU51</f>
        <v>0</v>
      </c>
      <c r="AV351" s="6">
        <f>EBS!AV51</f>
        <v>277.5</v>
      </c>
      <c r="AW351" s="6">
        <f>EBS!AW51</f>
        <v>367440.6</v>
      </c>
      <c r="AX351" s="6">
        <f>EBS!AX51</f>
        <v>1062944.29</v>
      </c>
      <c r="AY351" s="6">
        <f>EBS!AY51</f>
        <v>4371886.0599999996</v>
      </c>
      <c r="AZ351" s="6">
        <f>EBS!AZ51</f>
        <v>0</v>
      </c>
      <c r="BA351" s="6">
        <f>EBS!BA51</f>
        <v>834477.81</v>
      </c>
      <c r="BB351" s="6">
        <f>EBS!BB51</f>
        <v>159647.28</v>
      </c>
      <c r="BC351" s="6">
        <f>EBS!BC51</f>
        <v>0</v>
      </c>
      <c r="BD351" s="6">
        <f>EBS!BD51</f>
        <v>0</v>
      </c>
      <c r="BE351" s="6">
        <f>EBS!BE51</f>
        <v>0</v>
      </c>
    </row>
    <row r="352" spans="1:57" x14ac:dyDescent="0.25">
      <c r="A352" s="13">
        <v>43862</v>
      </c>
      <c r="B352" s="6">
        <f>EBS!B52</f>
        <v>0</v>
      </c>
      <c r="C352" s="6">
        <f>EBS!C52</f>
        <v>-425207.22</v>
      </c>
      <c r="D352" s="6">
        <f>EBS!D52</f>
        <v>17644919.77</v>
      </c>
      <c r="E352" s="6">
        <f>'no audits'!E149</f>
        <v>913368</v>
      </c>
      <c r="F352" s="6">
        <f>EBS!F55</f>
        <v>54947219.989999995</v>
      </c>
      <c r="G352" s="6">
        <f>'no audits'!G149</f>
        <v>5284444</v>
      </c>
      <c r="H352" s="6">
        <f>'no audits'!H149</f>
        <v>7160454</v>
      </c>
      <c r="I352" s="6">
        <f>'no audits'!I149</f>
        <v>2449662</v>
      </c>
      <c r="J352" s="6">
        <f>'no audits'!J149</f>
        <v>165155</v>
      </c>
      <c r="K352" s="6">
        <f>'no audits'!K149</f>
        <v>10828</v>
      </c>
      <c r="L352" s="6">
        <f>EBS!L52</f>
        <v>30078.94</v>
      </c>
      <c r="M352" s="6">
        <f>EBS!M52</f>
        <v>747736.14</v>
      </c>
      <c r="N352" s="6">
        <f>'no audits'!N149</f>
        <v>2502493</v>
      </c>
      <c r="O352" s="6">
        <f>'no audits'!O149</f>
        <v>3308388</v>
      </c>
      <c r="P352" s="6">
        <f>EBS!P52</f>
        <v>1304526.5900000001</v>
      </c>
      <c r="Q352" s="6">
        <f>'no audits'!Q148</f>
        <v>7024845</v>
      </c>
      <c r="R352" s="6">
        <f>'no audits'!R149</f>
        <v>499140</v>
      </c>
      <c r="S352" s="6">
        <f>EBS!S52</f>
        <v>244303.55</v>
      </c>
      <c r="T352" s="6">
        <f>'no audits'!T149</f>
        <v>8996</v>
      </c>
      <c r="V352" s="6">
        <f>'no audits'!V149</f>
        <v>33437</v>
      </c>
      <c r="W352" s="6">
        <f>'no audits'!W149</f>
        <v>1535839</v>
      </c>
      <c r="X352" s="6">
        <f>EBS!X53</f>
        <v>3718.58</v>
      </c>
      <c r="Y352" s="6">
        <f>EBS!Y52</f>
        <v>15000</v>
      </c>
      <c r="Z352" s="6">
        <f>EBS!Z52</f>
        <v>5815191.25</v>
      </c>
      <c r="AA352" s="6">
        <f>EBS!AA52</f>
        <v>2450813.84</v>
      </c>
      <c r="AB352" s="6">
        <f>EBS!AB52</f>
        <v>827053.54</v>
      </c>
      <c r="AC352" s="6">
        <f>EBS!AC52</f>
        <v>3474659.78</v>
      </c>
      <c r="AD352" s="6">
        <f>EBS!AD52</f>
        <v>0</v>
      </c>
      <c r="AE352" s="6">
        <f>EBS!AE52</f>
        <v>174056.91</v>
      </c>
      <c r="AF352" s="6">
        <f>EBS!AF52</f>
        <v>219100.48</v>
      </c>
      <c r="AG352" s="6">
        <f>EBS!AG52</f>
        <v>115450</v>
      </c>
      <c r="AH352" s="6">
        <f>EBS!AH52</f>
        <v>0</v>
      </c>
      <c r="AI352" s="6">
        <f>EBS!AI52</f>
        <v>1249.67</v>
      </c>
      <c r="AJ352" s="6">
        <f>EBS!AJ52</f>
        <v>1181373.6299999999</v>
      </c>
      <c r="AK352" s="6">
        <f>EBS!AK52</f>
        <v>53247.66</v>
      </c>
      <c r="AL352" s="6">
        <f>EBS!AL52</f>
        <v>0</v>
      </c>
      <c r="AM352" s="6">
        <f>EBS!AM52</f>
        <v>270586.78000000003</v>
      </c>
      <c r="AN352" s="6">
        <f>EBS!AN52</f>
        <v>222783.71</v>
      </c>
      <c r="AO352" s="6">
        <f>EBS!AO52</f>
        <v>0</v>
      </c>
      <c r="AP352" s="6">
        <f>EBS!AP52</f>
        <v>239723</v>
      </c>
      <c r="AQ352" s="6">
        <f>EBS!AQ52</f>
        <v>0</v>
      </c>
      <c r="AR352" s="6">
        <f>EBS!AR52</f>
        <v>4750</v>
      </c>
      <c r="AS352" s="6">
        <f>EBS!AS52</f>
        <v>0</v>
      </c>
      <c r="AT352" s="6">
        <f>EBS!AT52</f>
        <v>0</v>
      </c>
      <c r="AU352" s="6">
        <f>EBS!AU52</f>
        <v>0</v>
      </c>
      <c r="AV352" s="6">
        <f>EBS!AV52</f>
        <v>447881.25</v>
      </c>
      <c r="AW352" s="6">
        <f>EBS!AW52</f>
        <v>255963.37</v>
      </c>
      <c r="AX352" s="6">
        <f>EBS!AX52</f>
        <v>1063016.79</v>
      </c>
      <c r="AY352" s="6">
        <f>EBS!AY52</f>
        <v>3881460.54</v>
      </c>
      <c r="AZ352" s="6">
        <f>EBS!AZ52</f>
        <v>0</v>
      </c>
      <c r="BA352" s="6">
        <f>EBS!BA52</f>
        <v>702759.21</v>
      </c>
      <c r="BB352" s="6">
        <f>EBS!BB52</f>
        <v>388389.02999999997</v>
      </c>
      <c r="BC352" s="6">
        <f>EBS!BC52</f>
        <v>0</v>
      </c>
      <c r="BD352" s="6">
        <f>EBS!BD52</f>
        <v>0</v>
      </c>
      <c r="BE352" s="6">
        <f>EBS!BE52</f>
        <v>0</v>
      </c>
    </row>
    <row r="353" spans="1:57" x14ac:dyDescent="0.25">
      <c r="A353" s="13">
        <v>43891</v>
      </c>
      <c r="B353" s="6">
        <f>EBS!B53</f>
        <v>0</v>
      </c>
      <c r="C353" s="6">
        <f>EBS!C53</f>
        <v>-399317.38</v>
      </c>
      <c r="D353" s="6">
        <f>EBS!D53</f>
        <v>77173.45</v>
      </c>
      <c r="E353" s="6">
        <f>'no audits'!E150</f>
        <v>1025641</v>
      </c>
      <c r="F353" s="6">
        <f>EBS!F56</f>
        <v>50419580.68</v>
      </c>
      <c r="G353" s="6">
        <f>'no audits'!G150</f>
        <v>4796738</v>
      </c>
      <c r="H353" s="6">
        <f>'no audits'!H150</f>
        <v>5364707</v>
      </c>
      <c r="I353" s="6">
        <f>'no audits'!I150</f>
        <v>4054024</v>
      </c>
      <c r="J353" s="6">
        <f>'no audits'!J150</f>
        <v>179976</v>
      </c>
      <c r="K353" s="6">
        <f>'no audits'!K150</f>
        <v>2612</v>
      </c>
      <c r="L353" s="6">
        <f>EBS!L53</f>
        <v>43158.19</v>
      </c>
      <c r="M353" s="6">
        <f>EBS!M53</f>
        <v>725914.09</v>
      </c>
      <c r="N353" s="6">
        <f>'no audits'!N150</f>
        <v>758089</v>
      </c>
      <c r="O353" s="6">
        <f>'no audits'!O150</f>
        <v>1211842</v>
      </c>
      <c r="P353" s="6">
        <f>EBS!P53</f>
        <v>1168494.8</v>
      </c>
      <c r="Q353" s="6">
        <f>'no audits'!Q149</f>
        <v>7073415</v>
      </c>
      <c r="R353" s="6">
        <f>'no audits'!R150</f>
        <v>532145</v>
      </c>
      <c r="S353" s="6">
        <f>EBS!S53</f>
        <v>285551.34000000003</v>
      </c>
      <c r="T353" s="6">
        <f>'no audits'!T150</f>
        <v>329466</v>
      </c>
      <c r="V353" s="6">
        <f>'no audits'!V150</f>
        <v>728</v>
      </c>
      <c r="W353" s="6">
        <f>'no audits'!W150</f>
        <v>531408</v>
      </c>
      <c r="X353" s="6">
        <f>EBS!X54</f>
        <v>0</v>
      </c>
      <c r="Y353" s="6">
        <f>EBS!Y53</f>
        <v>49477.15</v>
      </c>
      <c r="Z353" s="6">
        <f>EBS!Z53</f>
        <v>5657345.3499999996</v>
      </c>
      <c r="AA353" s="6">
        <f>EBS!AA53</f>
        <v>4876226.5199999996</v>
      </c>
      <c r="AB353" s="6">
        <f>EBS!AB53</f>
        <v>489367.82</v>
      </c>
      <c r="AC353" s="6">
        <f>EBS!AC53</f>
        <v>3274765.89</v>
      </c>
      <c r="AD353" s="6">
        <f>EBS!AD53</f>
        <v>0</v>
      </c>
      <c r="AE353" s="6">
        <f>EBS!AE53</f>
        <v>447464.61</v>
      </c>
      <c r="AF353" s="6">
        <f>EBS!AF53</f>
        <v>211571.28</v>
      </c>
      <c r="AG353" s="6">
        <f>EBS!AG53</f>
        <v>127633</v>
      </c>
      <c r="AH353" s="6">
        <f>EBS!AH53</f>
        <v>0</v>
      </c>
      <c r="AI353" s="6">
        <f>EBS!AI53</f>
        <v>910.65</v>
      </c>
      <c r="AJ353" s="6">
        <f>EBS!AJ53</f>
        <v>817210.93</v>
      </c>
      <c r="AK353" s="6">
        <f>EBS!AK53</f>
        <v>55036.03</v>
      </c>
      <c r="AL353" s="6">
        <f>EBS!AL53</f>
        <v>15</v>
      </c>
      <c r="AM353" s="6">
        <f>EBS!AM53</f>
        <v>0</v>
      </c>
      <c r="AN353" s="6">
        <f>EBS!AN53</f>
        <v>107109.99</v>
      </c>
      <c r="AO353" s="6">
        <f>EBS!AO53</f>
        <v>0</v>
      </c>
      <c r="AP353" s="6">
        <f>EBS!AP53</f>
        <v>215400</v>
      </c>
      <c r="AQ353" s="6">
        <f>EBS!AQ53</f>
        <v>0</v>
      </c>
      <c r="AR353" s="6">
        <f>EBS!AR53</f>
        <v>5000</v>
      </c>
      <c r="AS353" s="6">
        <f>EBS!AS53</f>
        <v>0</v>
      </c>
      <c r="AT353" s="6">
        <f>EBS!AT53</f>
        <v>0</v>
      </c>
      <c r="AU353" s="6">
        <f>EBS!AU53</f>
        <v>0</v>
      </c>
      <c r="AV353" s="6">
        <f>EBS!AV53</f>
        <v>19766.82</v>
      </c>
      <c r="AW353" s="6">
        <f>EBS!AW53</f>
        <v>156461.79999999999</v>
      </c>
      <c r="AX353" s="6">
        <f>EBS!AX53</f>
        <v>1071709.3400000001</v>
      </c>
      <c r="AY353" s="6">
        <f>EBS!AY53</f>
        <v>4166067.76</v>
      </c>
      <c r="AZ353" s="6">
        <f>EBS!AZ53</f>
        <v>0</v>
      </c>
      <c r="BA353" s="6">
        <f>EBS!BA53</f>
        <v>6182730.8899999997</v>
      </c>
      <c r="BB353" s="6">
        <f>EBS!BB53</f>
        <v>547287</v>
      </c>
      <c r="BC353" s="6">
        <f>EBS!BC53</f>
        <v>0</v>
      </c>
      <c r="BD353" s="6">
        <f>EBS!BD53</f>
        <v>7368.56</v>
      </c>
      <c r="BE353" s="6">
        <f>EBS!BE53</f>
        <v>0</v>
      </c>
    </row>
    <row r="354" spans="1:57" x14ac:dyDescent="0.25">
      <c r="A354" s="13">
        <v>43922</v>
      </c>
      <c r="B354" s="6">
        <f>EBS!B54</f>
        <v>0</v>
      </c>
      <c r="C354" s="6">
        <f>EBS!C54</f>
        <v>-90693.590000000011</v>
      </c>
      <c r="D354" s="6">
        <f>EBS!D54</f>
        <v>0</v>
      </c>
      <c r="E354" s="6">
        <f>'no audits'!E151</f>
        <v>822748</v>
      </c>
      <c r="F354" s="6">
        <f>EBS!F57</f>
        <v>38476836.899999999</v>
      </c>
      <c r="G354" s="6">
        <f>'no audits'!G151</f>
        <v>3948772</v>
      </c>
      <c r="H354" s="6">
        <f>'no audits'!H151</f>
        <v>3809677</v>
      </c>
      <c r="I354" s="6">
        <f>'no audits'!I151</f>
        <v>2354484</v>
      </c>
      <c r="J354" s="6">
        <f>'no audits'!J151</f>
        <v>138731</v>
      </c>
      <c r="K354" s="6">
        <f>'no audits'!K151</f>
        <v>3350</v>
      </c>
      <c r="L354" s="6">
        <f>EBS!L54</f>
        <v>77854.5</v>
      </c>
      <c r="M354" s="6">
        <f>EBS!M54</f>
        <v>324868.69</v>
      </c>
      <c r="N354" s="6">
        <f>'no audits'!N151</f>
        <v>71673</v>
      </c>
      <c r="O354" s="6">
        <f>'no audits'!O151</f>
        <v>674131</v>
      </c>
      <c r="P354" s="6">
        <f>EBS!P54</f>
        <v>1379913.53</v>
      </c>
      <c r="Q354" s="6">
        <f>'no audits'!Q150</f>
        <v>7660309</v>
      </c>
      <c r="R354" s="6">
        <f>'no audits'!R151</f>
        <v>418415</v>
      </c>
      <c r="S354" s="6">
        <f>EBS!S54</f>
        <v>216240.38</v>
      </c>
      <c r="T354" s="6">
        <f>'no audits'!T151</f>
        <v>165316</v>
      </c>
      <c r="V354" s="6">
        <f>'no audits'!V151</f>
        <v>0</v>
      </c>
      <c r="W354" s="6">
        <f>'no audits'!W151</f>
        <v>259796</v>
      </c>
      <c r="X354" s="6">
        <f>EBS!X55</f>
        <v>0</v>
      </c>
      <c r="Y354" s="6">
        <f>EBS!Y54</f>
        <v>69902.600000000006</v>
      </c>
      <c r="Z354" s="6">
        <f>EBS!Z54</f>
        <v>2185373.44</v>
      </c>
      <c r="AA354" s="6">
        <f>EBS!AA54</f>
        <v>4168732.22</v>
      </c>
      <c r="AB354" s="6">
        <f>EBS!AB54</f>
        <v>146189.24</v>
      </c>
      <c r="AC354" s="6">
        <f>EBS!AC54</f>
        <v>2614723.85</v>
      </c>
      <c r="AD354" s="6">
        <f>EBS!AD54</f>
        <v>0</v>
      </c>
      <c r="AE354" s="6">
        <f>EBS!AE54</f>
        <v>213159.71</v>
      </c>
      <c r="AF354" s="6">
        <f>EBS!AF54</f>
        <v>188204.69</v>
      </c>
      <c r="AG354" s="6">
        <f>EBS!AG54</f>
        <v>122668</v>
      </c>
      <c r="AH354" s="6">
        <f>EBS!AH54</f>
        <v>64134.25</v>
      </c>
      <c r="AI354" s="6">
        <f>EBS!AI54</f>
        <v>3.43</v>
      </c>
      <c r="AJ354" s="6">
        <f>EBS!AJ54</f>
        <v>153483.17000000001</v>
      </c>
      <c r="AK354" s="6">
        <f>EBS!AK54</f>
        <v>14321.22</v>
      </c>
      <c r="AL354" s="6">
        <f>EBS!AL54</f>
        <v>0</v>
      </c>
      <c r="AM354" s="6">
        <f>EBS!AM54</f>
        <v>0</v>
      </c>
      <c r="AN354" s="6">
        <f>EBS!AN54</f>
        <v>71529.62</v>
      </c>
      <c r="AO354" s="6">
        <f>EBS!AO54</f>
        <v>0</v>
      </c>
      <c r="AP354" s="6">
        <f>EBS!AP54</f>
        <v>305630</v>
      </c>
      <c r="AQ354" s="6">
        <f>EBS!AQ54</f>
        <v>0</v>
      </c>
      <c r="AR354" s="6">
        <f>EBS!AR54</f>
        <v>2000</v>
      </c>
      <c r="AS354" s="6">
        <f>EBS!AS54</f>
        <v>0</v>
      </c>
      <c r="AT354" s="6">
        <f>EBS!AT54</f>
        <v>0</v>
      </c>
      <c r="AU354" s="6">
        <f>EBS!AU54</f>
        <v>0</v>
      </c>
      <c r="AV354" s="6">
        <f>EBS!AV54</f>
        <v>290</v>
      </c>
      <c r="AW354" s="6">
        <f>EBS!AW54</f>
        <v>75397.27</v>
      </c>
      <c r="AX354" s="6">
        <f>EBS!AX54</f>
        <v>1065291.72</v>
      </c>
      <c r="AY354" s="6">
        <f>EBS!AY54</f>
        <v>4284724.1900000004</v>
      </c>
      <c r="AZ354" s="6">
        <f>EBS!AZ54</f>
        <v>0</v>
      </c>
      <c r="BA354" s="6">
        <f>EBS!BA54</f>
        <v>878459.07</v>
      </c>
      <c r="BB354" s="6">
        <f>EBS!BB54</f>
        <v>24366.39</v>
      </c>
      <c r="BC354" s="6">
        <f>EBS!BC54</f>
        <v>0</v>
      </c>
      <c r="BD354" s="6">
        <f>EBS!BD54</f>
        <v>9792.98</v>
      </c>
      <c r="BE354" s="6">
        <f>EBS!BE54</f>
        <v>0</v>
      </c>
    </row>
    <row r="355" spans="1:57" x14ac:dyDescent="0.25">
      <c r="A355" s="13">
        <v>43952</v>
      </c>
      <c r="B355" s="6">
        <f>EBS!B55</f>
        <v>222664437</v>
      </c>
      <c r="C355" s="6">
        <f>EBS!C55</f>
        <v>-314465.99</v>
      </c>
      <c r="D355" s="6">
        <f>EBS!D55</f>
        <v>125272.33</v>
      </c>
      <c r="E355" s="6">
        <f>'no audits'!E152</f>
        <v>593469</v>
      </c>
      <c r="F355" s="6">
        <f>EBS!F58</f>
        <v>46160236.969999999</v>
      </c>
      <c r="G355" s="6">
        <f>'no audits'!G152</f>
        <v>6344509</v>
      </c>
      <c r="H355" s="6">
        <f>'no audits'!H152</f>
        <v>7841342</v>
      </c>
      <c r="I355" s="6">
        <f>'no audits'!I152</f>
        <v>2678295</v>
      </c>
      <c r="J355" s="6">
        <f>'no audits'!J152</f>
        <v>207636</v>
      </c>
      <c r="K355" s="6">
        <f>'no audits'!K152</f>
        <v>74831</v>
      </c>
      <c r="L355" s="6">
        <f>EBS!L55</f>
        <v>14291.28</v>
      </c>
      <c r="M355" s="6">
        <f>EBS!M55</f>
        <v>0</v>
      </c>
      <c r="N355" s="6">
        <f>'no audits'!N152</f>
        <v>124617</v>
      </c>
      <c r="O355" s="6">
        <f>'no audits'!O152</f>
        <v>2848331</v>
      </c>
      <c r="P355" s="6">
        <f>EBS!P55</f>
        <v>1318039.69</v>
      </c>
      <c r="Q355" s="6">
        <f>'no audits'!Q151</f>
        <v>7299600</v>
      </c>
      <c r="R355" s="6">
        <f>'no audits'!R152</f>
        <v>602737</v>
      </c>
      <c r="S355" s="6">
        <f>EBS!S55</f>
        <v>197727.15</v>
      </c>
      <c r="T355" s="6">
        <f>'no audits'!T152</f>
        <v>132612</v>
      </c>
      <c r="V355" s="6">
        <f>'no audits'!V152</f>
        <v>1777</v>
      </c>
      <c r="W355" s="6">
        <f>'no audits'!W152</f>
        <v>407887</v>
      </c>
      <c r="X355" s="6">
        <f>EBS!X56</f>
        <v>0</v>
      </c>
      <c r="Y355" s="6">
        <f>EBS!Y55</f>
        <v>0</v>
      </c>
      <c r="Z355" s="6">
        <f>EBS!Z55</f>
        <v>2242690.02</v>
      </c>
      <c r="AA355" s="6">
        <f>EBS!AA55</f>
        <v>5047619.04</v>
      </c>
      <c r="AB355" s="6">
        <f>EBS!AB55</f>
        <v>166253.95000000001</v>
      </c>
      <c r="AC355" s="6">
        <f>EBS!AC55</f>
        <v>2886902.85</v>
      </c>
      <c r="AD355" s="6">
        <f>EBS!AD55</f>
        <v>0</v>
      </c>
      <c r="AE355" s="6">
        <f>EBS!AE55</f>
        <v>158500.99</v>
      </c>
      <c r="AF355" s="6">
        <f>EBS!AF55</f>
        <v>191821.8</v>
      </c>
      <c r="AG355" s="6">
        <f>EBS!AG55</f>
        <v>99963</v>
      </c>
      <c r="AH355" s="6">
        <f>EBS!AH55</f>
        <v>83152.75</v>
      </c>
      <c r="AI355" s="6">
        <f>EBS!AI55</f>
        <v>902.11</v>
      </c>
      <c r="AJ355" s="6">
        <f>EBS!AJ55</f>
        <v>433243.01</v>
      </c>
      <c r="AK355" s="6">
        <f>EBS!AK55</f>
        <v>19620.72</v>
      </c>
      <c r="AL355" s="6">
        <f>EBS!AL55</f>
        <v>0</v>
      </c>
      <c r="AM355" s="6">
        <f>EBS!AM55</f>
        <v>157832.67000000001</v>
      </c>
      <c r="AN355" s="6">
        <f>EBS!AN55</f>
        <v>0</v>
      </c>
      <c r="AO355" s="6">
        <f>EBS!AO55</f>
        <v>0</v>
      </c>
      <c r="AP355" s="6">
        <f>EBS!AP55</f>
        <v>281834.94</v>
      </c>
      <c r="AQ355" s="6">
        <f>EBS!AQ55</f>
        <v>0</v>
      </c>
      <c r="AR355" s="6">
        <f>EBS!AR55</f>
        <v>3500</v>
      </c>
      <c r="AS355" s="6">
        <f>EBS!AS55</f>
        <v>0</v>
      </c>
      <c r="AT355" s="6">
        <f>EBS!AT55</f>
        <v>0</v>
      </c>
      <c r="AU355" s="6">
        <f>EBS!AU55</f>
        <v>0</v>
      </c>
      <c r="AV355" s="6">
        <f>EBS!AV55</f>
        <v>465635.86</v>
      </c>
      <c r="AW355" s="6">
        <f>EBS!AW55</f>
        <v>92674.239999999991</v>
      </c>
      <c r="AX355" s="6">
        <f>EBS!AX55</f>
        <v>1063188.3400000001</v>
      </c>
      <c r="AY355" s="6">
        <f>EBS!AY55</f>
        <v>4107983.65</v>
      </c>
      <c r="AZ355" s="6">
        <f>EBS!AZ55</f>
        <v>0</v>
      </c>
      <c r="BA355" s="6">
        <f>EBS!BA55</f>
        <v>1330807.0900000001</v>
      </c>
      <c r="BB355" s="6">
        <f>EBS!BB55</f>
        <v>391455.66</v>
      </c>
      <c r="BC355" s="6">
        <f>EBS!BC55</f>
        <v>0</v>
      </c>
      <c r="BD355" s="6">
        <f>EBS!BD55</f>
        <v>4941.6899999999996</v>
      </c>
      <c r="BE355" s="6">
        <f>EBS!BE55</f>
        <v>0</v>
      </c>
    </row>
    <row r="356" spans="1:57" x14ac:dyDescent="0.25">
      <c r="A356" s="13">
        <v>43983</v>
      </c>
      <c r="B356" s="6">
        <f>EBS!B56</f>
        <v>0</v>
      </c>
      <c r="C356" s="6">
        <f>EBS!C56</f>
        <v>0</v>
      </c>
      <c r="D356" s="6">
        <f>EBS!D56</f>
        <v>496648.24</v>
      </c>
      <c r="E356" s="6">
        <f>'no audits'!E153</f>
        <v>1184598</v>
      </c>
      <c r="F356" s="6">
        <f>EBS!F59</f>
        <v>56464654.480000004</v>
      </c>
      <c r="G356" s="6">
        <f>'no audits'!G153</f>
        <v>7873998</v>
      </c>
      <c r="H356" s="6">
        <f>'no audits'!H153</f>
        <v>6696030</v>
      </c>
      <c r="I356" s="6">
        <f>'no audits'!I153</f>
        <v>3975012</v>
      </c>
      <c r="J356" s="6">
        <f>'no audits'!J153</f>
        <v>243220</v>
      </c>
      <c r="K356" s="6">
        <f>'no audits'!K153</f>
        <v>884667</v>
      </c>
      <c r="L356" s="6">
        <f>EBS!L56</f>
        <v>250.23</v>
      </c>
      <c r="M356" s="6">
        <f>EBS!M56</f>
        <v>0</v>
      </c>
      <c r="N356" s="6">
        <f>'no audits'!N153</f>
        <v>-142251</v>
      </c>
      <c r="O356" s="6">
        <f>'no audits'!O153</f>
        <v>1368980</v>
      </c>
      <c r="P356" s="6">
        <f>EBS!P56</f>
        <v>986550.49</v>
      </c>
      <c r="Q356" s="6">
        <f>'no audits'!Q152</f>
        <v>10004738</v>
      </c>
      <c r="R356" s="6">
        <f>'no audits'!R153</f>
        <v>487013</v>
      </c>
      <c r="S356" s="6">
        <f>EBS!S56</f>
        <v>186905.55</v>
      </c>
      <c r="T356" s="6">
        <f>'no audits'!T153</f>
        <v>245899</v>
      </c>
      <c r="V356" s="6">
        <f>'no audits'!V153</f>
        <v>116355</v>
      </c>
      <c r="W356" s="6">
        <f>'no audits'!W153</f>
        <v>339184</v>
      </c>
      <c r="X356" s="6">
        <f>EBS!X57</f>
        <v>0</v>
      </c>
      <c r="Y356" s="6">
        <f>EBS!Y56</f>
        <v>65152.14</v>
      </c>
      <c r="Z356" s="6">
        <f>EBS!Z56</f>
        <v>3259534.56</v>
      </c>
      <c r="AA356" s="6">
        <f>EBS!AA56</f>
        <v>3150039.25</v>
      </c>
      <c r="AB356" s="6">
        <f>EBS!AB56</f>
        <v>242981.85</v>
      </c>
      <c r="AC356" s="6">
        <f>EBS!AC56</f>
        <v>3311610.92</v>
      </c>
      <c r="AD356" s="6">
        <f>EBS!AD56</f>
        <v>0</v>
      </c>
      <c r="AE356" s="6">
        <f>EBS!AE56</f>
        <v>166537.96</v>
      </c>
      <c r="AF356" s="6">
        <f>EBS!AF56</f>
        <v>177247.9</v>
      </c>
      <c r="AG356" s="6">
        <f>EBS!AG56</f>
        <v>140792</v>
      </c>
      <c r="AH356" s="6">
        <f>EBS!AH56</f>
        <v>5200</v>
      </c>
      <c r="AI356" s="6">
        <f>EBS!AI56</f>
        <v>4.5199999999999996</v>
      </c>
      <c r="AJ356" s="6">
        <f>EBS!AJ56</f>
        <v>216960</v>
      </c>
      <c r="AK356" s="6">
        <f>EBS!AK56</f>
        <v>21873.58</v>
      </c>
      <c r="AL356" s="6">
        <f>EBS!AL56</f>
        <v>100</v>
      </c>
      <c r="AM356" s="6">
        <f>EBS!AM56</f>
        <v>18576.490000000002</v>
      </c>
      <c r="AN356" s="6">
        <f>EBS!AN56</f>
        <v>91454.399999999994</v>
      </c>
      <c r="AO356" s="6">
        <f>EBS!AO56</f>
        <v>0</v>
      </c>
      <c r="AP356" s="6">
        <f>EBS!AP56</f>
        <v>289125</v>
      </c>
      <c r="AQ356" s="6">
        <f>EBS!AQ56</f>
        <v>0</v>
      </c>
      <c r="AR356" s="6">
        <f>EBS!AR56</f>
        <v>1750</v>
      </c>
      <c r="AS356" s="6">
        <f>EBS!AS56</f>
        <v>0</v>
      </c>
      <c r="AT356" s="6">
        <f>EBS!AT56</f>
        <v>0</v>
      </c>
      <c r="AU356" s="6">
        <f>EBS!AU56</f>
        <v>0</v>
      </c>
      <c r="AV356" s="6">
        <f>EBS!AV56</f>
        <v>282.5</v>
      </c>
      <c r="AW356" s="6">
        <f>EBS!AW56</f>
        <v>61566.74</v>
      </c>
      <c r="AX356" s="6">
        <f>EBS!AX56</f>
        <v>1076542.07</v>
      </c>
      <c r="AY356" s="6">
        <f>EBS!AY56</f>
        <v>4642683.05</v>
      </c>
      <c r="AZ356" s="6">
        <f>EBS!AZ56</f>
        <v>0</v>
      </c>
      <c r="BA356" s="6">
        <f>EBS!BA56</f>
        <v>7190478.2300000004</v>
      </c>
      <c r="BB356" s="6">
        <f>EBS!BB56</f>
        <v>199390.56</v>
      </c>
      <c r="BC356" s="6">
        <f>EBS!BC56</f>
        <v>0</v>
      </c>
      <c r="BD356" s="6">
        <f>EBS!BD56</f>
        <v>3827.64</v>
      </c>
      <c r="BE356" s="6">
        <f>EBS!BE56</f>
        <v>0</v>
      </c>
    </row>
    <row r="357" spans="1:57" x14ac:dyDescent="0.25">
      <c r="A357" s="13">
        <v>44013</v>
      </c>
      <c r="B357" s="6">
        <f>EBS!B57</f>
        <v>0</v>
      </c>
      <c r="C357" s="6">
        <f>EBS!C57</f>
        <v>-674387.13</v>
      </c>
      <c r="D357" s="6">
        <f>EBS!D57</f>
        <v>3099722.76</v>
      </c>
      <c r="E357" s="6">
        <f>'no audits'!E154</f>
        <v>1271907</v>
      </c>
      <c r="F357" s="6">
        <f>EBS!F60</f>
        <v>61177461.539999999</v>
      </c>
      <c r="G357" s="6">
        <f>'no audits'!G154</f>
        <v>8205360</v>
      </c>
      <c r="H357" s="6">
        <f>'no audits'!H154</f>
        <v>7275288</v>
      </c>
      <c r="I357" s="6">
        <f>'no audits'!I154</f>
        <v>3081393</v>
      </c>
      <c r="J357" s="6">
        <f>'no audits'!J154</f>
        <v>249641</v>
      </c>
      <c r="K357" s="6">
        <f>'no audits'!K154</f>
        <v>1086391</v>
      </c>
      <c r="L357" s="6">
        <f>EBS!L57</f>
        <v>18767.990000000002</v>
      </c>
      <c r="M357" s="6">
        <f>EBS!M57</f>
        <v>1438.16</v>
      </c>
      <c r="N357" s="6">
        <f>'no audits'!N154</f>
        <v>368934</v>
      </c>
      <c r="O357" s="6">
        <f>'no audits'!O154</f>
        <v>2103300</v>
      </c>
      <c r="P357" s="6">
        <f>EBS!P57</f>
        <v>1391069.43</v>
      </c>
      <c r="Q357" s="6">
        <f>'no audits'!Q153</f>
        <v>7684931</v>
      </c>
      <c r="R357" s="6">
        <f>'no audits'!R154</f>
        <v>626241</v>
      </c>
      <c r="S357" s="6">
        <f>EBS!S57</f>
        <v>151022.32</v>
      </c>
      <c r="T357" s="6">
        <f>'no audits'!T154</f>
        <v>168316</v>
      </c>
      <c r="V357" s="6">
        <f>'no audits'!V154</f>
        <v>285950</v>
      </c>
      <c r="W357" s="6">
        <f>'no audits'!W154</f>
        <v>511997</v>
      </c>
      <c r="X357" s="6">
        <f>EBS!X58</f>
        <v>0</v>
      </c>
      <c r="Y357" s="6">
        <f>EBS!Y57</f>
        <v>6500</v>
      </c>
      <c r="Z357" s="6">
        <f>EBS!Z57</f>
        <v>5423331.9699999997</v>
      </c>
      <c r="AA357" s="6">
        <f>EBS!AA57</f>
        <v>3922357.14</v>
      </c>
      <c r="AB357" s="6">
        <f>EBS!AB57</f>
        <v>916719.67</v>
      </c>
      <c r="AC357" s="6">
        <f>EBS!AC57</f>
        <v>4064793.21</v>
      </c>
      <c r="AD357" s="6">
        <f>EBS!AD57</f>
        <v>0</v>
      </c>
      <c r="AE357" s="6">
        <f>EBS!AE57</f>
        <v>399553.94</v>
      </c>
      <c r="AF357" s="6">
        <f>EBS!AF57</f>
        <v>1057551.99</v>
      </c>
      <c r="AG357" s="6">
        <f>EBS!AG57</f>
        <v>133928</v>
      </c>
      <c r="AH357" s="6">
        <f>EBS!AH57</f>
        <v>120352.75</v>
      </c>
      <c r="AI357" s="6">
        <f>EBS!AI57</f>
        <v>46.07</v>
      </c>
      <c r="AJ357" s="6">
        <f>EBS!AJ57</f>
        <v>921882.8</v>
      </c>
      <c r="AK357" s="6">
        <f>EBS!AK57</f>
        <v>61881.26</v>
      </c>
      <c r="AL357" s="6">
        <f>EBS!AL57</f>
        <v>0</v>
      </c>
      <c r="AM357" s="6">
        <f>EBS!AM57</f>
        <v>0</v>
      </c>
      <c r="AN357" s="6">
        <f>EBS!AN57</f>
        <v>76271.990000000005</v>
      </c>
      <c r="AO357" s="6">
        <f>EBS!AO57</f>
        <v>0</v>
      </c>
      <c r="AP357" s="6">
        <f>EBS!AP57</f>
        <v>364711.5</v>
      </c>
      <c r="AQ357" s="6">
        <f>EBS!AQ57</f>
        <v>0</v>
      </c>
      <c r="AR357" s="6">
        <f>EBS!AR57</f>
        <v>3000</v>
      </c>
      <c r="AS357" s="6">
        <f>EBS!AS57</f>
        <v>0</v>
      </c>
      <c r="AT357" s="6">
        <f>EBS!AT57</f>
        <v>0</v>
      </c>
      <c r="AU357" s="6">
        <f>EBS!AU57</f>
        <v>0</v>
      </c>
      <c r="AV357" s="6">
        <f>EBS!AV57</f>
        <v>287.5</v>
      </c>
      <c r="AW357" s="6">
        <f>EBS!AW57</f>
        <v>62624.539999999994</v>
      </c>
      <c r="AX357" s="6">
        <f>EBS!AX57</f>
        <v>1067669.1599999999</v>
      </c>
      <c r="AY357" s="6">
        <f>EBS!AY57</f>
        <v>4852682.88</v>
      </c>
      <c r="AZ357" s="6">
        <f>EBS!AZ57</f>
        <v>0</v>
      </c>
      <c r="BA357" s="6">
        <f>EBS!BA57</f>
        <v>850389.26</v>
      </c>
      <c r="BB357" s="6">
        <f>EBS!BB57</f>
        <v>159201.81</v>
      </c>
      <c r="BC357" s="6">
        <f>EBS!BC57</f>
        <v>0</v>
      </c>
      <c r="BD357" s="6">
        <f>EBS!BD57</f>
        <v>5118.74</v>
      </c>
      <c r="BE357" s="6">
        <f>EBS!BE57</f>
        <v>0</v>
      </c>
    </row>
    <row r="358" spans="1:57" x14ac:dyDescent="0.25">
      <c r="A358" s="13">
        <v>44044</v>
      </c>
      <c r="B358" s="6">
        <f>EBS!B58</f>
        <v>0</v>
      </c>
      <c r="C358" s="6">
        <f>EBS!C58</f>
        <v>-359777.20999999996</v>
      </c>
      <c r="D358" s="6">
        <f>EBS!D58</f>
        <v>0</v>
      </c>
      <c r="E358" s="6">
        <f>EBS!E59</f>
        <v>1845482.67</v>
      </c>
      <c r="F358" s="6">
        <f>EBS!F61</f>
        <v>60080433.439999998</v>
      </c>
      <c r="G358" s="6">
        <f>EBS!G59</f>
        <v>7882052.2000000002</v>
      </c>
      <c r="H358" s="6">
        <f>EBS!H59</f>
        <v>7207195.3099999996</v>
      </c>
      <c r="I358" s="6">
        <f>EBS!I59</f>
        <v>3242913.72</v>
      </c>
      <c r="J358" s="6">
        <f>EBS!J59</f>
        <v>248208.23</v>
      </c>
      <c r="K358" s="6">
        <f>EBS!K59</f>
        <v>859652</v>
      </c>
      <c r="L358" s="6">
        <f>EBS!L58</f>
        <v>62199.35</v>
      </c>
      <c r="M358" s="6">
        <f>EBS!M58</f>
        <v>605845.18999999994</v>
      </c>
      <c r="N358" s="6">
        <f>EBS!N59</f>
        <v>802448.97</v>
      </c>
      <c r="O358" s="6">
        <f>EBS!O59</f>
        <v>1779276.5</v>
      </c>
      <c r="P358" s="6">
        <f>EBS!P58</f>
        <v>1812338.54</v>
      </c>
      <c r="Q358" s="6">
        <f>'no audits'!Q154</f>
        <v>7179046</v>
      </c>
      <c r="R358" s="6">
        <f>EBS!R59</f>
        <v>582296.41</v>
      </c>
      <c r="S358" s="6">
        <f>EBS!S58</f>
        <v>202189.3</v>
      </c>
      <c r="T358" s="6">
        <f>EBS!T59</f>
        <v>152495.25</v>
      </c>
      <c r="V358" s="6">
        <f>EBS!V59</f>
        <v>2020300</v>
      </c>
      <c r="W358" s="6">
        <f>EBS!W59</f>
        <v>653328.28</v>
      </c>
      <c r="X358" s="6">
        <f>EBS!X59</f>
        <v>0</v>
      </c>
      <c r="Y358" s="6">
        <f>EBS!Y58</f>
        <v>13000</v>
      </c>
      <c r="Z358" s="6">
        <f>EBS!Z58</f>
        <v>4824464.4000000004</v>
      </c>
      <c r="AA358" s="6">
        <f>EBS!AA58</f>
        <v>3252608.79</v>
      </c>
      <c r="AB358" s="6">
        <f>EBS!AB58</f>
        <v>676512.8</v>
      </c>
      <c r="AC358" s="6">
        <f>EBS!AC58</f>
        <v>4342340</v>
      </c>
      <c r="AD358" s="6">
        <f>EBS!AD58</f>
        <v>0</v>
      </c>
      <c r="AE358" s="6">
        <f>EBS!AE58</f>
        <v>367457.85</v>
      </c>
      <c r="AF358" s="6">
        <f>EBS!AF58</f>
        <v>881677.56</v>
      </c>
      <c r="AG358" s="6">
        <f>EBS!AG58</f>
        <v>150159</v>
      </c>
      <c r="AH358" s="6">
        <f>EBS!AH58</f>
        <v>20884.25</v>
      </c>
      <c r="AI358" s="6">
        <f>EBS!AI58</f>
        <v>19.78</v>
      </c>
      <c r="AJ358" s="6">
        <f>EBS!AJ58</f>
        <v>977799.3</v>
      </c>
      <c r="AK358" s="6">
        <f>EBS!AK58</f>
        <v>38092.53</v>
      </c>
      <c r="AL358" s="6">
        <f>EBS!AL58</f>
        <v>0</v>
      </c>
      <c r="AM358" s="6">
        <f>EBS!AM58</f>
        <v>120028.72</v>
      </c>
      <c r="AN358" s="6">
        <f>EBS!AN58</f>
        <v>85639.06</v>
      </c>
      <c r="AO358" s="6">
        <f>EBS!AO58</f>
        <v>0</v>
      </c>
      <c r="AP358" s="6">
        <f>EBS!AP58</f>
        <v>204615.5</v>
      </c>
      <c r="AQ358" s="6">
        <f>EBS!AQ58</f>
        <v>0</v>
      </c>
      <c r="AR358" s="6">
        <f>EBS!AR58</f>
        <v>4000</v>
      </c>
      <c r="AS358" s="6">
        <f>EBS!AS58</f>
        <v>0</v>
      </c>
      <c r="AT358" s="6">
        <f>EBS!AT58</f>
        <v>0</v>
      </c>
      <c r="AU358" s="6">
        <f>EBS!AU58</f>
        <v>0</v>
      </c>
      <c r="AV358" s="6">
        <f>EBS!AV58</f>
        <v>287.5</v>
      </c>
      <c r="AW358" s="6">
        <f>EBS!AW58</f>
        <v>20903.330000000002</v>
      </c>
      <c r="AX358" s="6">
        <f>EBS!AX58</f>
        <v>1062960.0900000001</v>
      </c>
      <c r="AY358" s="6">
        <f>EBS!AY58</f>
        <v>4708402.7300000004</v>
      </c>
      <c r="AZ358" s="6">
        <f>EBS!AZ58</f>
        <v>0</v>
      </c>
      <c r="BA358" s="6">
        <f>EBS!BA58</f>
        <v>393982.05</v>
      </c>
      <c r="BB358" s="6">
        <f>EBS!BB58</f>
        <v>2919227.77</v>
      </c>
      <c r="BC358" s="6">
        <f>EBS!BC58</f>
        <v>0</v>
      </c>
      <c r="BD358" s="6">
        <f>EBS!BD58</f>
        <v>5835.8</v>
      </c>
      <c r="BE358" s="6">
        <f>EBS!BE58</f>
        <v>0</v>
      </c>
    </row>
    <row r="359" spans="1:57" x14ac:dyDescent="0.25">
      <c r="A359" s="13">
        <v>44075</v>
      </c>
      <c r="B359" s="6">
        <f>EBS!B59</f>
        <v>0</v>
      </c>
      <c r="C359" s="6">
        <f>EBS!C59</f>
        <v>-364661.19</v>
      </c>
      <c r="D359" s="6">
        <f>EBS!D59</f>
        <v>0</v>
      </c>
      <c r="E359" s="6">
        <f>EBS!E60</f>
        <v>1790540.02</v>
      </c>
      <c r="F359" s="6">
        <f>EBS!F62</f>
        <v>61922896.299999997</v>
      </c>
      <c r="G359" s="6">
        <f>EBS!G60</f>
        <v>7549806.1100000003</v>
      </c>
      <c r="H359" s="6">
        <f>EBS!H60</f>
        <v>6662339.2000000002</v>
      </c>
      <c r="I359" s="6">
        <f>EBS!I60</f>
        <v>3275220.57</v>
      </c>
      <c r="J359" s="6">
        <f>EBS!J60</f>
        <v>253972.42</v>
      </c>
      <c r="K359" s="6">
        <f>EBS!K60</f>
        <v>129815</v>
      </c>
      <c r="L359" s="6">
        <f>EBS!L59</f>
        <v>26392.45</v>
      </c>
      <c r="M359" s="6">
        <f>EBS!M59</f>
        <v>701406.5</v>
      </c>
      <c r="N359" s="6">
        <f>EBS!N60</f>
        <v>332368.34999999998</v>
      </c>
      <c r="O359" s="6">
        <f>EBS!O60</f>
        <v>2631831.48</v>
      </c>
      <c r="P359" s="6">
        <f>EBS!P59</f>
        <v>1199838.05</v>
      </c>
      <c r="Q359" s="6">
        <f>EBS!Q59</f>
        <v>49287994.060000002</v>
      </c>
      <c r="R359" s="6">
        <f>EBS!R60</f>
        <v>384188.81</v>
      </c>
      <c r="S359" s="6">
        <f>EBS!S59</f>
        <v>227904.56</v>
      </c>
      <c r="T359" s="6">
        <f>EBS!T60</f>
        <v>144901.51</v>
      </c>
      <c r="V359" s="6">
        <f>EBS!V60</f>
        <v>94200</v>
      </c>
      <c r="W359" s="6">
        <f>EBS!W60</f>
        <v>586483.89</v>
      </c>
      <c r="X359" s="6">
        <f>EBS!X60</f>
        <v>0</v>
      </c>
      <c r="Y359" s="6">
        <f>EBS!Y59</f>
        <v>6500</v>
      </c>
      <c r="Z359" s="6">
        <f>EBS!Z59</f>
        <v>8866006.9399999995</v>
      </c>
      <c r="AA359" s="6">
        <f>EBS!AA59</f>
        <v>2606652.02</v>
      </c>
      <c r="AB359" s="6">
        <f>EBS!AB59</f>
        <v>613745.01</v>
      </c>
      <c r="AC359" s="6">
        <f>EBS!AC59</f>
        <v>4194434.63</v>
      </c>
      <c r="AD359" s="6">
        <f>EBS!AD59</f>
        <v>0</v>
      </c>
      <c r="AE359" s="6">
        <f>EBS!AE59</f>
        <v>427791.74</v>
      </c>
      <c r="AF359" s="6">
        <f>EBS!AF59</f>
        <v>299473.94</v>
      </c>
      <c r="AG359" s="6">
        <f>EBS!AG59</f>
        <v>152749</v>
      </c>
      <c r="AH359" s="6">
        <f>EBS!AH59</f>
        <v>3284.25</v>
      </c>
      <c r="AI359" s="6">
        <f>EBS!AI59</f>
        <v>80.650000000000006</v>
      </c>
      <c r="AJ359" s="6">
        <f>EBS!AJ59</f>
        <v>1195603.99</v>
      </c>
      <c r="AK359" s="6">
        <f>EBS!AK59</f>
        <v>13839.58</v>
      </c>
      <c r="AL359" s="6">
        <f>EBS!AL59</f>
        <v>100</v>
      </c>
      <c r="AM359" s="6">
        <f>EBS!AM59</f>
        <v>524562.81000000006</v>
      </c>
      <c r="AN359" s="6">
        <f>EBS!AN59</f>
        <v>141875.60999999999</v>
      </c>
      <c r="AO359" s="6">
        <f>EBS!AO59</f>
        <v>0</v>
      </c>
      <c r="AP359" s="6">
        <f>EBS!AP59</f>
        <v>239620</v>
      </c>
      <c r="AQ359" s="6">
        <f>EBS!AQ59</f>
        <v>0</v>
      </c>
      <c r="AR359" s="6">
        <f>EBS!AR59</f>
        <v>2750</v>
      </c>
      <c r="AS359" s="6">
        <f>EBS!AS59</f>
        <v>0</v>
      </c>
      <c r="AT359" s="6">
        <f>EBS!AT59</f>
        <v>0</v>
      </c>
      <c r="AU359" s="6">
        <f>EBS!AU59</f>
        <v>0</v>
      </c>
      <c r="AV359" s="6">
        <f>EBS!AV59</f>
        <v>277.5</v>
      </c>
      <c r="AW359" s="6">
        <f>EBS!AW59</f>
        <v>18693.52</v>
      </c>
      <c r="AX359" s="6">
        <f>EBS!AX59</f>
        <v>1064989.29</v>
      </c>
      <c r="AY359" s="6">
        <f>EBS!AY59</f>
        <v>4648149.71</v>
      </c>
      <c r="AZ359" s="6">
        <f>EBS!AZ59</f>
        <v>0</v>
      </c>
      <c r="BA359" s="6">
        <f>EBS!BA59</f>
        <v>6222416.3200000003</v>
      </c>
      <c r="BB359" s="6">
        <f>EBS!BB59</f>
        <v>189049.37</v>
      </c>
      <c r="BC359" s="6">
        <f>EBS!BC59</f>
        <v>0</v>
      </c>
      <c r="BD359" s="6">
        <f>EBS!BD59</f>
        <v>7908.42</v>
      </c>
      <c r="BE359" s="6">
        <f>EBS!BE59</f>
        <v>0</v>
      </c>
    </row>
    <row r="360" spans="1:57" x14ac:dyDescent="0.25">
      <c r="A360" s="13">
        <v>44105</v>
      </c>
      <c r="B360" s="6">
        <f>EBS!B60</f>
        <v>0</v>
      </c>
      <c r="C360" s="6">
        <f>EBS!C60</f>
        <v>-406802.69</v>
      </c>
      <c r="D360" s="6">
        <f>EBS!D60</f>
        <v>0</v>
      </c>
      <c r="E360" s="6">
        <f>EBS!E61</f>
        <v>1803075.5</v>
      </c>
      <c r="F360" s="6">
        <f>EBS!F63</f>
        <v>59972884.82</v>
      </c>
      <c r="G360" s="6">
        <f>EBS!G61</f>
        <v>6717434.25</v>
      </c>
      <c r="H360" s="6">
        <f>EBS!H61</f>
        <v>7145234.9199999999</v>
      </c>
      <c r="I360" s="6">
        <f>EBS!I61</f>
        <v>1456924.66</v>
      </c>
      <c r="J360" s="6">
        <f>EBS!J61</f>
        <v>229981.84</v>
      </c>
      <c r="K360" s="6">
        <f>EBS!K61</f>
        <v>392235</v>
      </c>
      <c r="L360" s="6">
        <f>EBS!L60</f>
        <v>44703.16</v>
      </c>
      <c r="M360" s="6">
        <f>EBS!M60</f>
        <v>679707.18</v>
      </c>
      <c r="N360" s="6">
        <f>EBS!N61</f>
        <v>-2559807.52</v>
      </c>
      <c r="O360" s="6">
        <f>EBS!O61</f>
        <v>1431617.65</v>
      </c>
      <c r="P360" s="6">
        <f>EBS!P60</f>
        <v>1565261.44</v>
      </c>
      <c r="Q360" s="6">
        <f>EBS!Q60</f>
        <v>10341836.060000001</v>
      </c>
      <c r="R360" s="6">
        <f>EBS!R61</f>
        <v>766773.86</v>
      </c>
      <c r="S360" s="6">
        <f>EBS!S60</f>
        <v>241266.67</v>
      </c>
      <c r="T360" s="6">
        <f>EBS!T61</f>
        <v>121252.56</v>
      </c>
      <c r="V360" s="6">
        <f>EBS!V61</f>
        <v>21200</v>
      </c>
      <c r="W360" s="6">
        <f>EBS!W61</f>
        <v>613046.56999999995</v>
      </c>
      <c r="X360" s="6">
        <f>EBS!X61</f>
        <v>0</v>
      </c>
      <c r="Y360" s="6">
        <f>EBS!Y60</f>
        <v>103260.48</v>
      </c>
      <c r="Z360" s="6">
        <f>EBS!Z60</f>
        <v>5418256.54</v>
      </c>
      <c r="AA360" s="6">
        <f>EBS!AA60</f>
        <v>3427003.3</v>
      </c>
      <c r="AB360" s="6">
        <f>EBS!AB60</f>
        <v>886420.81</v>
      </c>
      <c r="AC360" s="6">
        <f>EBS!AC60</f>
        <v>6620402.8700000001</v>
      </c>
      <c r="AD360" s="6">
        <f>EBS!AD60</f>
        <v>0</v>
      </c>
      <c r="AE360" s="6">
        <f>EBS!AE60</f>
        <v>791248.67</v>
      </c>
      <c r="AF360" s="6">
        <f>EBS!AF60</f>
        <v>309845.38</v>
      </c>
      <c r="AG360" s="6">
        <f>EBS!AG60</f>
        <v>167616</v>
      </c>
      <c r="AH360" s="6">
        <f>EBS!AH60</f>
        <v>9768.5</v>
      </c>
      <c r="AI360" s="6">
        <f>EBS!AI60</f>
        <v>109.65</v>
      </c>
      <c r="AJ360" s="6">
        <f>EBS!AJ60</f>
        <v>1087592.52</v>
      </c>
      <c r="AK360" s="6">
        <f>EBS!AK60</f>
        <v>11126.03</v>
      </c>
      <c r="AL360" s="6">
        <f>EBS!AL60</f>
        <v>1165</v>
      </c>
      <c r="AM360" s="6">
        <f>EBS!AM60</f>
        <v>170780.68</v>
      </c>
      <c r="AN360" s="6">
        <f>EBS!AN60</f>
        <v>182974.59</v>
      </c>
      <c r="AO360" s="6">
        <f>EBS!AO60</f>
        <v>0</v>
      </c>
      <c r="AP360" s="6">
        <f>EBS!AP60</f>
        <v>223528</v>
      </c>
      <c r="AQ360" s="6">
        <f>EBS!AQ60</f>
        <v>0</v>
      </c>
      <c r="AR360" s="6">
        <f>EBS!AR60</f>
        <v>1250</v>
      </c>
      <c r="AS360" s="6">
        <f>EBS!AS60</f>
        <v>0</v>
      </c>
      <c r="AT360" s="6">
        <f>EBS!AT60</f>
        <v>0</v>
      </c>
      <c r="AU360" s="6">
        <f>EBS!AU60</f>
        <v>0</v>
      </c>
      <c r="AV360" s="6">
        <f>EBS!AV60</f>
        <v>464885.78</v>
      </c>
      <c r="AW360" s="6">
        <f>EBS!AW60</f>
        <v>14978.32</v>
      </c>
      <c r="AX360" s="6">
        <f>EBS!AX60</f>
        <v>1063436.01</v>
      </c>
      <c r="AY360" s="6">
        <f>EBS!AY60</f>
        <v>6528105.5199999996</v>
      </c>
      <c r="AZ360" s="6">
        <f>EBS!AZ60</f>
        <v>0</v>
      </c>
      <c r="BA360" s="6">
        <f>EBS!BA60</f>
        <v>976192.54</v>
      </c>
      <c r="BB360" s="6">
        <f>EBS!BB60</f>
        <v>60234.31</v>
      </c>
      <c r="BC360" s="6">
        <f>EBS!BC60</f>
        <v>0</v>
      </c>
      <c r="BD360" s="6">
        <f>EBS!BD60</f>
        <v>500483.46</v>
      </c>
      <c r="BE360" s="6">
        <f>EBS!BE60</f>
        <v>0</v>
      </c>
    </row>
    <row r="361" spans="1:57" x14ac:dyDescent="0.25">
      <c r="A361" s="13">
        <v>44136</v>
      </c>
      <c r="B361" s="6">
        <f>EBS!B61</f>
        <v>0</v>
      </c>
      <c r="C361" s="6">
        <f>EBS!C61</f>
        <v>0</v>
      </c>
      <c r="D361" s="6">
        <f>EBS!D61</f>
        <v>4058.9</v>
      </c>
      <c r="E361" s="6">
        <f>EBS!E62</f>
        <v>1472175</v>
      </c>
      <c r="F361" s="6">
        <f>EBS!F64</f>
        <v>55502405.689999998</v>
      </c>
      <c r="G361" s="6">
        <f>EBS!G62</f>
        <v>6669610.29</v>
      </c>
      <c r="H361" s="6">
        <f>EBS!H62</f>
        <v>6371071.8300000001</v>
      </c>
      <c r="I361" s="6">
        <f>EBS!I62</f>
        <v>3269230.08</v>
      </c>
      <c r="J361" s="6">
        <f>EBS!J62</f>
        <v>234289.47</v>
      </c>
      <c r="K361" s="6">
        <f>EBS!K62</f>
        <v>216193</v>
      </c>
      <c r="L361" s="6">
        <f>EBS!L61</f>
        <v>51328.27</v>
      </c>
      <c r="M361" s="6">
        <f>EBS!M61</f>
        <v>602405.21</v>
      </c>
      <c r="N361" s="6">
        <f>EBS!N62</f>
        <v>873004.22</v>
      </c>
      <c r="O361" s="6">
        <f>EBS!O62</f>
        <v>3046355.14</v>
      </c>
      <c r="P361" s="6">
        <f>EBS!P61</f>
        <v>1167878.71</v>
      </c>
      <c r="Q361" s="6">
        <f>EBS!Q61</f>
        <v>6624169.3799999999</v>
      </c>
      <c r="R361" s="6">
        <f>EBS!R62</f>
        <v>525122.46</v>
      </c>
      <c r="S361" s="6">
        <f>EBS!S61</f>
        <v>273775.61</v>
      </c>
      <c r="T361" s="6">
        <f>EBS!T62</f>
        <v>164204.69</v>
      </c>
      <c r="V361" s="6">
        <f>EBS!V62</f>
        <v>20200</v>
      </c>
      <c r="W361" s="6">
        <f>EBS!W62</f>
        <v>512876.36</v>
      </c>
      <c r="X361" s="6">
        <f>EBS!X62</f>
        <v>0</v>
      </c>
      <c r="Y361" s="6">
        <f>EBS!Y61</f>
        <v>0</v>
      </c>
      <c r="Z361" s="6">
        <f>EBS!Z61</f>
        <v>9936691.7400000002</v>
      </c>
      <c r="AA361" s="6">
        <f>EBS!AA61</f>
        <v>2867962.96</v>
      </c>
      <c r="AB361" s="6">
        <f>EBS!AB61</f>
        <v>559151.42000000004</v>
      </c>
      <c r="AC361" s="6">
        <f>EBS!AC61</f>
        <v>5620259.6699999999</v>
      </c>
      <c r="AD361" s="6">
        <f>EBS!AD61</f>
        <v>0</v>
      </c>
      <c r="AE361" s="6">
        <f>EBS!AE61</f>
        <v>226377.59</v>
      </c>
      <c r="AF361" s="6">
        <f>EBS!AF61</f>
        <v>291958.46000000002</v>
      </c>
      <c r="AG361" s="6">
        <f>EBS!AG61</f>
        <v>170779</v>
      </c>
      <c r="AH361" s="6">
        <f>EBS!AH61</f>
        <v>0</v>
      </c>
      <c r="AI361" s="6">
        <f>EBS!AI61</f>
        <v>5.95</v>
      </c>
      <c r="AJ361" s="6">
        <f>EBS!AJ61</f>
        <v>1231130.94</v>
      </c>
      <c r="AK361" s="6">
        <f>EBS!AK61</f>
        <v>9209.2199999999993</v>
      </c>
      <c r="AL361" s="6">
        <f>EBS!AL61</f>
        <v>0</v>
      </c>
      <c r="AM361" s="6">
        <f>EBS!AM61</f>
        <v>59632.34</v>
      </c>
      <c r="AN361" s="6">
        <f>EBS!AN61</f>
        <v>217107.45</v>
      </c>
      <c r="AO361" s="6">
        <f>EBS!AO61</f>
        <v>0</v>
      </c>
      <c r="AP361" s="6">
        <f>EBS!AP61</f>
        <v>298863</v>
      </c>
      <c r="AQ361" s="6">
        <f>EBS!AQ61</f>
        <v>0</v>
      </c>
      <c r="AR361" s="6">
        <f>EBS!AR61</f>
        <v>2500</v>
      </c>
      <c r="AS361" s="6">
        <f>EBS!AS61</f>
        <v>0</v>
      </c>
      <c r="AT361" s="6">
        <f>EBS!AT61</f>
        <v>0</v>
      </c>
      <c r="AU361" s="6">
        <f>EBS!AU61</f>
        <v>0</v>
      </c>
      <c r="AV361" s="6">
        <f>EBS!AV61</f>
        <v>463852.52</v>
      </c>
      <c r="AW361" s="6">
        <f>EBS!AW61</f>
        <v>936.80000000000007</v>
      </c>
      <c r="AX361" s="6">
        <f>EBS!AX61</f>
        <v>1113157.8</v>
      </c>
      <c r="AY361" s="6">
        <f>EBS!AY61</f>
        <v>5489536.8899999997</v>
      </c>
      <c r="AZ361" s="6">
        <f>EBS!AZ61</f>
        <v>0</v>
      </c>
      <c r="BA361" s="6">
        <f>EBS!BA61</f>
        <v>3154339.03</v>
      </c>
      <c r="BB361" s="6">
        <f>EBS!BB61</f>
        <v>406214.80000000005</v>
      </c>
      <c r="BC361" s="6">
        <f>EBS!BC61</f>
        <v>232500</v>
      </c>
      <c r="BD361" s="6">
        <f>EBS!BD61</f>
        <v>593980.31000000006</v>
      </c>
      <c r="BE361" s="6">
        <f>EBS!BE61</f>
        <v>91750.25</v>
      </c>
    </row>
    <row r="362" spans="1:57" x14ac:dyDescent="0.25">
      <c r="A362" s="13">
        <v>44166</v>
      </c>
      <c r="B362" s="6">
        <f>EBS!B62</f>
        <v>0</v>
      </c>
      <c r="C362" s="6">
        <f>EBS!C62</f>
        <v>-601558.27</v>
      </c>
      <c r="D362" s="6">
        <f>EBS!D62</f>
        <v>0</v>
      </c>
      <c r="E362" s="6">
        <f>EBS!E63</f>
        <v>1283636.46</v>
      </c>
      <c r="F362" s="6">
        <f>EBS!F65</f>
        <v>68824077.960000008</v>
      </c>
      <c r="G362" s="6">
        <f>EBS!G63</f>
        <v>7528552</v>
      </c>
      <c r="H362" s="6">
        <f>EBS!H63</f>
        <v>6884732.21</v>
      </c>
      <c r="I362" s="6">
        <f>EBS!I63</f>
        <v>3573701.23</v>
      </c>
      <c r="J362" s="6">
        <f>EBS!J63</f>
        <v>260835.47</v>
      </c>
      <c r="K362" s="6">
        <f>EBS!K63</f>
        <v>58520</v>
      </c>
      <c r="L362" s="6">
        <f>EBS!L62</f>
        <v>125025.48</v>
      </c>
      <c r="M362" s="6">
        <f>EBS!M62</f>
        <v>271111.46999999997</v>
      </c>
      <c r="N362" s="6">
        <f>EBS!N63</f>
        <v>518592.97</v>
      </c>
      <c r="O362" s="6">
        <f>EBS!O63</f>
        <v>1869732.63</v>
      </c>
      <c r="P362" s="6">
        <f>EBS!P62</f>
        <v>1093910.68</v>
      </c>
      <c r="Q362" s="6">
        <f>EBS!Q62</f>
        <v>6150742.2999999998</v>
      </c>
      <c r="R362" s="6">
        <f>EBS!R63</f>
        <v>544018.88</v>
      </c>
      <c r="S362" s="6">
        <f>EBS!S62</f>
        <v>262824.38</v>
      </c>
      <c r="T362" s="6">
        <f>EBS!T63</f>
        <v>147070.07999999999</v>
      </c>
      <c r="V362" s="6">
        <f>EBS!V63</f>
        <v>78600</v>
      </c>
      <c r="W362" s="6">
        <f>EBS!W63</f>
        <v>410812.13</v>
      </c>
      <c r="X362" s="6">
        <f>EBS!X63</f>
        <v>210252</v>
      </c>
      <c r="Y362" s="6">
        <f>EBS!Y62</f>
        <v>41163.03</v>
      </c>
      <c r="Z362" s="6">
        <f>EBS!Z62</f>
        <v>4909075.99</v>
      </c>
      <c r="AA362" s="6">
        <f>EBS!AA62</f>
        <v>2550437.63</v>
      </c>
      <c r="AB362" s="6">
        <f>EBS!AB62</f>
        <v>680647.9</v>
      </c>
      <c r="AC362" s="6">
        <f>EBS!AC62</f>
        <v>5049268.21</v>
      </c>
      <c r="AD362" s="6">
        <f>EBS!AD62</f>
        <v>0</v>
      </c>
      <c r="AE362" s="6">
        <f>EBS!AE62</f>
        <v>330455.38</v>
      </c>
      <c r="AF362" s="6">
        <f>EBS!AF62</f>
        <v>263602</v>
      </c>
      <c r="AG362" s="6">
        <f>EBS!AG62</f>
        <v>231588</v>
      </c>
      <c r="AH362" s="6">
        <f>EBS!AH62</f>
        <v>14076.75</v>
      </c>
      <c r="AI362" s="6">
        <f>EBS!AI62</f>
        <v>6.9</v>
      </c>
      <c r="AJ362" s="6">
        <f>EBS!AJ62</f>
        <v>1067195.81</v>
      </c>
      <c r="AK362" s="6">
        <f>EBS!AK62</f>
        <v>30731.13</v>
      </c>
      <c r="AL362" s="6">
        <f>EBS!AL62</f>
        <v>0</v>
      </c>
      <c r="AM362" s="6">
        <f>EBS!AM62</f>
        <v>155032</v>
      </c>
      <c r="AN362" s="6">
        <f>EBS!AN62</f>
        <v>238882.19</v>
      </c>
      <c r="AO362" s="6">
        <f>EBS!AO62</f>
        <v>0</v>
      </c>
      <c r="AP362" s="6">
        <f>EBS!AP62</f>
        <v>445274</v>
      </c>
      <c r="AQ362" s="6">
        <f>EBS!AQ62</f>
        <v>0</v>
      </c>
      <c r="AR362" s="6">
        <f>EBS!AR62</f>
        <v>4750</v>
      </c>
      <c r="AS362" s="6">
        <f>EBS!AS62</f>
        <v>0</v>
      </c>
      <c r="AT362" s="6">
        <f>EBS!AT62</f>
        <v>0</v>
      </c>
      <c r="AU362" s="6">
        <f>EBS!AU62</f>
        <v>0</v>
      </c>
      <c r="AV362" s="6">
        <f>EBS!AV62</f>
        <v>0</v>
      </c>
      <c r="AW362" s="6">
        <f>EBS!AW62</f>
        <v>11276.279999999999</v>
      </c>
      <c r="AX362" s="6">
        <f>EBS!AX62</f>
        <v>955161.37</v>
      </c>
      <c r="AY362" s="6">
        <f>EBS!AY62</f>
        <v>4795460.1100000003</v>
      </c>
      <c r="AZ362" s="6">
        <f>EBS!AZ62</f>
        <v>0</v>
      </c>
      <c r="BA362" s="6">
        <f>EBS!BA62</f>
        <v>705022.57</v>
      </c>
      <c r="BB362" s="6">
        <f>EBS!BB62</f>
        <v>33490.36</v>
      </c>
      <c r="BC362" s="6">
        <f>EBS!BC62</f>
        <v>0</v>
      </c>
      <c r="BD362" s="6">
        <f>EBS!BD62</f>
        <v>652360.84</v>
      </c>
      <c r="BE362" s="6">
        <f>EBS!BE62</f>
        <v>559551.69999999995</v>
      </c>
    </row>
    <row r="363" spans="1:57" x14ac:dyDescent="0.25">
      <c r="A363" s="13">
        <v>44197</v>
      </c>
      <c r="B363" s="6">
        <f>EBS!B63</f>
        <v>0</v>
      </c>
      <c r="C363" s="6">
        <f>EBS!C63</f>
        <v>-115054.81999999999</v>
      </c>
      <c r="D363" s="6">
        <f>EBS!D63</f>
        <v>9437001.0800000001</v>
      </c>
      <c r="E363" s="6">
        <f>EBS!E64</f>
        <v>989460.12</v>
      </c>
      <c r="F363" s="6">
        <f>EBS!F66</f>
        <v>57567755.400000006</v>
      </c>
      <c r="G363" s="6">
        <f>EBS!G64</f>
        <v>5651776.9000000004</v>
      </c>
      <c r="H363" s="6">
        <f>EBS!H64</f>
        <v>6583630.8200000003</v>
      </c>
      <c r="I363" s="6">
        <f>EBS!I64</f>
        <v>1986470.24</v>
      </c>
      <c r="J363" s="6">
        <f>EBS!J64</f>
        <v>185954.27</v>
      </c>
      <c r="K363" s="6">
        <f>EBS!K64</f>
        <v>24762</v>
      </c>
      <c r="L363" s="6">
        <f>EBS!L63</f>
        <v>11762.83</v>
      </c>
      <c r="M363" s="6">
        <f>EBS!M63</f>
        <v>320.58</v>
      </c>
      <c r="N363" s="6">
        <f>EBS!N64</f>
        <v>856367.42</v>
      </c>
      <c r="O363" s="6">
        <f>EBS!O64</f>
        <v>1703514.59</v>
      </c>
      <c r="P363" s="6">
        <f>EBS!P63</f>
        <v>1526857.83</v>
      </c>
      <c r="Q363" s="6">
        <f>EBS!Q63</f>
        <v>7978127.9500000002</v>
      </c>
      <c r="R363" s="6">
        <f>EBS!R64</f>
        <v>472397.18</v>
      </c>
      <c r="S363" s="6">
        <f>EBS!S63</f>
        <v>238292.45</v>
      </c>
      <c r="T363" s="6">
        <f>EBS!T64</f>
        <v>143378.41</v>
      </c>
      <c r="V363" s="6">
        <f>EBS!V64</f>
        <v>18200</v>
      </c>
      <c r="W363" s="6">
        <f>EBS!W64</f>
        <v>461919.41</v>
      </c>
      <c r="X363" s="6">
        <f>EBS!X64</f>
        <v>0</v>
      </c>
      <c r="Y363" s="6">
        <f>EBS!Y63</f>
        <v>75286.39</v>
      </c>
      <c r="Z363" s="6">
        <f>EBS!Z63</f>
        <v>5286022.09</v>
      </c>
      <c r="AA363" s="6">
        <f>EBS!AA63</f>
        <v>2495152.56</v>
      </c>
      <c r="AB363" s="6">
        <f>EBS!AB63</f>
        <v>696180.58</v>
      </c>
      <c r="AC363" s="6">
        <f>EBS!AC63</f>
        <v>5171506.4400000004</v>
      </c>
      <c r="AD363" s="6">
        <f>EBS!AD63</f>
        <v>0</v>
      </c>
      <c r="AE363" s="6">
        <f>EBS!AE63</f>
        <v>315673.90000000002</v>
      </c>
      <c r="AF363" s="6">
        <f>EBS!AF63</f>
        <v>312953.08</v>
      </c>
      <c r="AG363" s="6">
        <f>EBS!AG63</f>
        <v>139887</v>
      </c>
      <c r="AH363" s="6">
        <f>EBS!AH63</f>
        <v>2</v>
      </c>
      <c r="AI363" s="6">
        <f>EBS!AI63</f>
        <v>4.8600000000000003</v>
      </c>
      <c r="AJ363" s="6">
        <f>EBS!AJ63</f>
        <v>790673.64</v>
      </c>
      <c r="AK363" s="6">
        <f>EBS!AK63</f>
        <v>34783.97</v>
      </c>
      <c r="AL363" s="6">
        <f>EBS!AL63</f>
        <v>0</v>
      </c>
      <c r="AM363" s="6">
        <f>EBS!AM63</f>
        <v>23088.48</v>
      </c>
      <c r="AN363" s="6">
        <f>EBS!AN63</f>
        <v>271982.17</v>
      </c>
      <c r="AO363" s="6">
        <f>EBS!AO63</f>
        <v>0</v>
      </c>
      <c r="AP363" s="6">
        <f>EBS!AP63</f>
        <v>435869.25</v>
      </c>
      <c r="AQ363" s="6">
        <f>EBS!AQ63</f>
        <v>0</v>
      </c>
      <c r="AR363" s="6">
        <f>EBS!AR63</f>
        <v>4000</v>
      </c>
      <c r="AS363" s="6">
        <f>EBS!AS63</f>
        <v>0</v>
      </c>
      <c r="AT363" s="6">
        <f>EBS!AT63</f>
        <v>0</v>
      </c>
      <c r="AU363" s="6">
        <f>EBS!AU63</f>
        <v>0</v>
      </c>
      <c r="AV363" s="6">
        <f>EBS!AV63</f>
        <v>0</v>
      </c>
      <c r="AW363" s="6">
        <f>EBS!AW63</f>
        <v>1784.0800000000002</v>
      </c>
      <c r="AX363" s="6">
        <f>EBS!AX63</f>
        <v>955838.78</v>
      </c>
      <c r="AY363" s="6">
        <f>EBS!AY63</f>
        <v>4400651.8</v>
      </c>
      <c r="AZ363" s="6">
        <f>EBS!AZ63</f>
        <v>0</v>
      </c>
      <c r="BA363" s="6">
        <f>EBS!BA63</f>
        <v>1553031.41</v>
      </c>
      <c r="BB363" s="6">
        <f>EBS!BB63</f>
        <v>15867.84</v>
      </c>
      <c r="BC363" s="6">
        <f>EBS!BC63</f>
        <v>0</v>
      </c>
      <c r="BD363" s="6">
        <f>EBS!BD63</f>
        <v>735059.09</v>
      </c>
      <c r="BE363" s="6">
        <f>EBS!BE63</f>
        <v>0</v>
      </c>
    </row>
    <row r="364" spans="1:57" x14ac:dyDescent="0.25">
      <c r="A364" s="13">
        <v>44228</v>
      </c>
      <c r="B364" s="6">
        <f>EBS!B64</f>
        <v>0</v>
      </c>
      <c r="C364" s="6">
        <f>EBS!C64</f>
        <v>-256881.81999999998</v>
      </c>
      <c r="D364" s="6">
        <f>EBS!D64</f>
        <v>5226863.4400000004</v>
      </c>
      <c r="E364" s="6">
        <f>EBS!E65</f>
        <v>1308348.53</v>
      </c>
      <c r="F364" s="6">
        <f>EBS!F67</f>
        <v>54773167.329999998</v>
      </c>
      <c r="G364" s="6">
        <f>EBS!G65</f>
        <v>6045511.5599999996</v>
      </c>
      <c r="H364" s="6">
        <f>EBS!H65</f>
        <v>6373143.0599999996</v>
      </c>
      <c r="I364" s="6">
        <f>EBS!I65</f>
        <v>2573732.9</v>
      </c>
      <c r="J364" s="6">
        <f>EBS!J65</f>
        <v>206639.71</v>
      </c>
      <c r="K364" s="6">
        <f>EBS!K65</f>
        <v>20989.5</v>
      </c>
      <c r="L364" s="6">
        <f>EBS!L64</f>
        <v>237673.61</v>
      </c>
      <c r="M364" s="6">
        <f>EBS!M64</f>
        <v>170090.13</v>
      </c>
      <c r="N364" s="6">
        <f>EBS!N65</f>
        <v>990469.84</v>
      </c>
      <c r="O364" s="6">
        <f>EBS!O65</f>
        <v>1980952.62</v>
      </c>
      <c r="P364" s="6">
        <f>EBS!P64</f>
        <v>1617718.95</v>
      </c>
      <c r="Q364" s="6">
        <f>EBS!Q64</f>
        <v>6012880.4800000004</v>
      </c>
      <c r="R364" s="6">
        <f>EBS!R65</f>
        <v>633889.55000000005</v>
      </c>
      <c r="S364" s="6">
        <f>EBS!S64</f>
        <v>705498.91</v>
      </c>
      <c r="T364" s="6">
        <f>EBS!T65</f>
        <v>129340.67</v>
      </c>
      <c r="V364" s="6">
        <f>EBS!V65</f>
        <v>12100</v>
      </c>
      <c r="W364" s="6">
        <f>EBS!W65</f>
        <v>554976.6</v>
      </c>
      <c r="X364" s="6">
        <f>EBS!X65</f>
        <v>0</v>
      </c>
      <c r="Y364" s="6">
        <f>EBS!Y64</f>
        <v>18500</v>
      </c>
      <c r="Z364" s="6">
        <f>EBS!Z64</f>
        <v>4656533.03</v>
      </c>
      <c r="AA364" s="6">
        <f>EBS!AA64</f>
        <v>3815777.86</v>
      </c>
      <c r="AB364" s="6">
        <f>EBS!AB64</f>
        <v>618186.6</v>
      </c>
      <c r="AC364" s="6">
        <f>EBS!AC64</f>
        <v>5688445.54</v>
      </c>
      <c r="AD364" s="6">
        <f>EBS!AD64</f>
        <v>0</v>
      </c>
      <c r="AE364" s="6">
        <f>EBS!AE64</f>
        <v>294547.19</v>
      </c>
      <c r="AF364" s="6">
        <f>EBS!AF64</f>
        <v>314863.37</v>
      </c>
      <c r="AG364" s="6">
        <f>EBS!AG64</f>
        <v>151295</v>
      </c>
      <c r="AH364" s="6">
        <f>EBS!AH64</f>
        <v>0</v>
      </c>
      <c r="AI364" s="6">
        <f>EBS!AI64</f>
        <v>2.94</v>
      </c>
      <c r="AJ364" s="6">
        <f>EBS!AJ64</f>
        <v>637285.07999999996</v>
      </c>
      <c r="AK364" s="6">
        <f>EBS!AK64</f>
        <v>28564.720000000001</v>
      </c>
      <c r="AL364" s="6">
        <f>EBS!AL64</f>
        <v>1300</v>
      </c>
      <c r="AM364" s="6">
        <f>EBS!AM64</f>
        <v>77960</v>
      </c>
      <c r="AN364" s="6">
        <f>EBS!AN64</f>
        <v>240634.98</v>
      </c>
      <c r="AO364" s="6">
        <f>EBS!AO64</f>
        <v>0</v>
      </c>
      <c r="AP364" s="6">
        <f>EBS!AP64</f>
        <v>340660</v>
      </c>
      <c r="AQ364" s="6">
        <f>EBS!AQ64</f>
        <v>0</v>
      </c>
      <c r="AR364" s="6">
        <f>EBS!AR64</f>
        <v>5500</v>
      </c>
      <c r="AS364" s="6">
        <f>EBS!AS64</f>
        <v>0</v>
      </c>
      <c r="AT364" s="6">
        <f>EBS!AT64</f>
        <v>0</v>
      </c>
      <c r="AU364" s="6">
        <f>EBS!AU64</f>
        <v>0</v>
      </c>
      <c r="AV364" s="6">
        <f>EBS!AV64</f>
        <v>442122.49</v>
      </c>
      <c r="AW364" s="6">
        <f>EBS!AW64</f>
        <v>-646.96</v>
      </c>
      <c r="AX364" s="6">
        <f>EBS!AX64</f>
        <v>954377.78</v>
      </c>
      <c r="AY364" s="6">
        <f>EBS!AY64</f>
        <v>4215128.3600000003</v>
      </c>
      <c r="AZ364" s="6">
        <f>EBS!AZ64</f>
        <v>0</v>
      </c>
      <c r="BA364" s="6">
        <f>EBS!BA64</f>
        <v>1274404.67</v>
      </c>
      <c r="BB364" s="6">
        <f>EBS!BB64</f>
        <v>357332.17</v>
      </c>
      <c r="BC364" s="6">
        <f>EBS!BC64</f>
        <v>0</v>
      </c>
      <c r="BD364" s="6">
        <f>EBS!BD64</f>
        <v>729718.63</v>
      </c>
      <c r="BE364" s="6">
        <f>EBS!BE64</f>
        <v>425355.06</v>
      </c>
    </row>
    <row r="365" spans="1:57" x14ac:dyDescent="0.25">
      <c r="A365" s="13">
        <v>44256</v>
      </c>
      <c r="B365" s="6">
        <f>EBS!B65</f>
        <v>0</v>
      </c>
      <c r="C365" s="6">
        <f>EBS!C65</f>
        <v>-227825.13</v>
      </c>
      <c r="D365" s="6">
        <f>EBS!D65</f>
        <v>12150.77</v>
      </c>
      <c r="E365" s="6">
        <f>EBS!E66</f>
        <v>1033216.8</v>
      </c>
      <c r="F365" s="6">
        <f>EBS!F68</f>
        <v>81000519.719999999</v>
      </c>
      <c r="G365" s="6">
        <f>EBS!G66</f>
        <v>9269561.3200000003</v>
      </c>
      <c r="H365" s="6">
        <f>EBS!H66</f>
        <v>7135614.79</v>
      </c>
      <c r="I365" s="6">
        <f>EBS!I66</f>
        <v>3262342.52</v>
      </c>
      <c r="J365" s="6">
        <f>EBS!J66</f>
        <v>297883.28999999998</v>
      </c>
      <c r="K365" s="6">
        <f>EBS!K66</f>
        <v>16062.5</v>
      </c>
      <c r="L365" s="6">
        <f>EBS!L65</f>
        <v>17823.59</v>
      </c>
      <c r="M365" s="6">
        <f>EBS!M65</f>
        <v>580745.5</v>
      </c>
      <c r="N365" s="6">
        <f>EBS!N66</f>
        <v>1601700.67</v>
      </c>
      <c r="O365" s="6">
        <f>EBS!O66</f>
        <v>2372854.37</v>
      </c>
      <c r="P365" s="6">
        <f>EBS!P65</f>
        <v>1434103.75</v>
      </c>
      <c r="Q365" s="6">
        <f>EBS!Q65</f>
        <v>7877172.6600000001</v>
      </c>
      <c r="R365" s="6">
        <f>EBS!R66</f>
        <v>590946.42000000004</v>
      </c>
      <c r="S365" s="6">
        <f>EBS!S65</f>
        <v>252347.78</v>
      </c>
      <c r="T365" s="6">
        <f>EBS!T66</f>
        <v>171803.22</v>
      </c>
      <c r="V365" s="6">
        <f>EBS!V66</f>
        <v>6600</v>
      </c>
      <c r="W365" s="6">
        <f>EBS!W66</f>
        <v>761244.22</v>
      </c>
      <c r="X365" s="6">
        <f>EBS!X66</f>
        <v>0</v>
      </c>
      <c r="Y365" s="6">
        <f>EBS!Y65</f>
        <v>24202.85</v>
      </c>
      <c r="Z365" s="6">
        <f>EBS!Z65</f>
        <v>5511781.3799999999</v>
      </c>
      <c r="AA365" s="6">
        <f>EBS!AA65</f>
        <v>5124880.16</v>
      </c>
      <c r="AB365" s="6">
        <f>EBS!AB65</f>
        <v>793753.02</v>
      </c>
      <c r="AC365" s="6">
        <f>EBS!AC65</f>
        <v>6122562.6699999999</v>
      </c>
      <c r="AD365" s="6">
        <f>EBS!AD65</f>
        <v>0</v>
      </c>
      <c r="AE365" s="6">
        <f>EBS!AE65</f>
        <v>347622.5</v>
      </c>
      <c r="AF365" s="6">
        <f>EBS!AF65</f>
        <v>322430.5</v>
      </c>
      <c r="AG365" s="6">
        <f>EBS!AG65</f>
        <v>183662</v>
      </c>
      <c r="AH365" s="6">
        <f>EBS!AH65</f>
        <v>15418.5</v>
      </c>
      <c r="AI365" s="6">
        <f>EBS!AI65</f>
        <v>7.47</v>
      </c>
      <c r="AJ365" s="6">
        <f>EBS!AJ65</f>
        <v>729744.88</v>
      </c>
      <c r="AK365" s="6">
        <f>EBS!AK65</f>
        <v>130083.19</v>
      </c>
      <c r="AL365" s="6">
        <f>EBS!AL65</f>
        <v>915</v>
      </c>
      <c r="AM365" s="6">
        <f>EBS!AM65</f>
        <v>52234.9</v>
      </c>
      <c r="AN365" s="6">
        <f>EBS!AN65</f>
        <v>214842.7</v>
      </c>
      <c r="AO365" s="6">
        <f>EBS!AO65</f>
        <v>0</v>
      </c>
      <c r="AP365" s="6">
        <f>EBS!AP65</f>
        <v>408898</v>
      </c>
      <c r="AQ365" s="6">
        <f>EBS!AQ65</f>
        <v>0</v>
      </c>
      <c r="AR365" s="6">
        <f>EBS!AR65</f>
        <v>5250</v>
      </c>
      <c r="AS365" s="6">
        <f>EBS!AS65</f>
        <v>0</v>
      </c>
      <c r="AT365" s="6">
        <f>EBS!AT65</f>
        <v>0</v>
      </c>
      <c r="AU365" s="6">
        <f>EBS!AU65</f>
        <v>0</v>
      </c>
      <c r="AV365" s="6">
        <f>EBS!AV65</f>
        <v>0</v>
      </c>
      <c r="AW365" s="6">
        <f>EBS!AW65</f>
        <v>1434.3600000000001</v>
      </c>
      <c r="AX365" s="6">
        <f>EBS!AX65</f>
        <v>969281.21000000008</v>
      </c>
      <c r="AY365" s="6">
        <f>EBS!AY65</f>
        <v>4795294.17</v>
      </c>
      <c r="AZ365" s="6">
        <f>EBS!AZ65</f>
        <v>0</v>
      </c>
      <c r="BA365" s="6">
        <f>EBS!BA65</f>
        <v>1902079.28</v>
      </c>
      <c r="BB365" s="6">
        <f>EBS!BB65</f>
        <v>79962.37</v>
      </c>
      <c r="BC365" s="6">
        <f>EBS!BC65</f>
        <v>0</v>
      </c>
      <c r="BD365" s="6">
        <f>EBS!BD65</f>
        <v>837882.95</v>
      </c>
      <c r="BE365" s="6">
        <f>EBS!BE65</f>
        <v>721708.82</v>
      </c>
    </row>
    <row r="366" spans="1:57" x14ac:dyDescent="0.25">
      <c r="A366" s="13">
        <v>44287</v>
      </c>
      <c r="B366" s="6">
        <f>EBS!B66</f>
        <v>0</v>
      </c>
      <c r="C366" s="6">
        <f>EBS!C66</f>
        <v>-309447.46999999997</v>
      </c>
      <c r="D366" s="6">
        <f>EBS!D66</f>
        <v>12631.87</v>
      </c>
      <c r="E366" s="6">
        <f>EBS!E67</f>
        <v>1787278.34</v>
      </c>
      <c r="F366" s="6">
        <f>EBS!F69</f>
        <v>76771185.039999992</v>
      </c>
      <c r="G366" s="6">
        <f>EBS!G67</f>
        <v>8868435.2300000004</v>
      </c>
      <c r="H366" s="6">
        <f>EBS!H67</f>
        <v>6902598.9500000002</v>
      </c>
      <c r="I366" s="6">
        <f>EBS!I67</f>
        <v>3002585.5</v>
      </c>
      <c r="J366" s="6">
        <f>EBS!J67</f>
        <v>292601.36</v>
      </c>
      <c r="K366" s="6">
        <f>EBS!K67</f>
        <v>111425</v>
      </c>
      <c r="L366" s="6">
        <f>EBS!L66</f>
        <v>69360.679999999993</v>
      </c>
      <c r="M366" s="6">
        <f>EBS!M66</f>
        <v>765333.2</v>
      </c>
      <c r="N366" s="6">
        <f>EBS!N67</f>
        <v>367394.12</v>
      </c>
      <c r="O366" s="6">
        <f>EBS!O67</f>
        <v>2533746.19</v>
      </c>
      <c r="P366" s="6">
        <f>EBS!P66</f>
        <v>1597762.68</v>
      </c>
      <c r="Q366" s="6">
        <f>EBS!Q66</f>
        <v>7951549.9400000004</v>
      </c>
      <c r="R366" s="6">
        <f>EBS!R67</f>
        <v>768535.43</v>
      </c>
      <c r="S366" s="6">
        <f>EBS!S66</f>
        <v>260608.17</v>
      </c>
      <c r="T366" s="6">
        <f>EBS!T67</f>
        <v>145545.76999999999</v>
      </c>
      <c r="V366" s="6">
        <f>EBS!V67</f>
        <v>49900</v>
      </c>
      <c r="W366" s="6">
        <f>EBS!W67</f>
        <v>905151.27</v>
      </c>
      <c r="X366" s="6">
        <f>EBS!X67</f>
        <v>0</v>
      </c>
      <c r="Y366" s="6">
        <f>EBS!Y66</f>
        <v>49811.64</v>
      </c>
      <c r="Z366" s="6">
        <f>EBS!Z66</f>
        <v>4777063.9400000004</v>
      </c>
      <c r="AA366" s="6">
        <f>EBS!AA66</f>
        <v>3602248.92</v>
      </c>
      <c r="AB366" s="6">
        <f>EBS!AB66</f>
        <v>863411.92</v>
      </c>
      <c r="AC366" s="6">
        <f>EBS!AC66</f>
        <v>7108178.96</v>
      </c>
      <c r="AD366" s="6">
        <f>EBS!AD66</f>
        <v>0</v>
      </c>
      <c r="AE366" s="6">
        <f>EBS!AE66</f>
        <v>289530.45</v>
      </c>
      <c r="AF366" s="6">
        <f>EBS!AF66</f>
        <v>232834.38</v>
      </c>
      <c r="AG366" s="6">
        <f>EBS!AG66</f>
        <v>188078</v>
      </c>
      <c r="AH366" s="6">
        <f>EBS!AH66</f>
        <v>40539.75</v>
      </c>
      <c r="AI366" s="6">
        <f>EBS!AI66</f>
        <v>30.34</v>
      </c>
      <c r="AJ366" s="6">
        <f>EBS!AJ66</f>
        <v>662747.31000000006</v>
      </c>
      <c r="AK366" s="6">
        <f>EBS!AK66</f>
        <v>125581</v>
      </c>
      <c r="AL366" s="6">
        <f>EBS!AL66</f>
        <v>45</v>
      </c>
      <c r="AM366" s="6">
        <f>EBS!AM66</f>
        <v>315191.74</v>
      </c>
      <c r="AN366" s="6">
        <f>EBS!AN66</f>
        <v>219341.65</v>
      </c>
      <c r="AO366" s="6">
        <f>EBS!AO66</f>
        <v>0</v>
      </c>
      <c r="AP366" s="6">
        <f>EBS!AP66</f>
        <v>336900</v>
      </c>
      <c r="AQ366" s="6">
        <f>EBS!AQ66</f>
        <v>0</v>
      </c>
      <c r="AR366" s="6">
        <f>EBS!AR66</f>
        <v>4750</v>
      </c>
      <c r="AS366" s="6">
        <f>EBS!AS66</f>
        <v>0</v>
      </c>
      <c r="AT366" s="6">
        <f>EBS!AT66</f>
        <v>0</v>
      </c>
      <c r="AU366" s="6">
        <f>EBS!AU66</f>
        <v>0</v>
      </c>
      <c r="AV366" s="6">
        <f>EBS!AV66</f>
        <v>481.99</v>
      </c>
      <c r="AW366" s="6">
        <f>EBS!AW66</f>
        <v>757.82999999999993</v>
      </c>
      <c r="AX366" s="6">
        <f>EBS!AX66</f>
        <v>1001943.26</v>
      </c>
      <c r="AY366" s="6">
        <f>EBS!AY66</f>
        <v>4626811.67</v>
      </c>
      <c r="AZ366" s="6">
        <f>EBS!AZ66</f>
        <v>0</v>
      </c>
      <c r="BA366" s="6">
        <f>EBS!BA66</f>
        <v>6086094.4800000004</v>
      </c>
      <c r="BB366" s="6">
        <f>EBS!BB66</f>
        <v>363992.79</v>
      </c>
      <c r="BC366" s="6">
        <f>EBS!BC66</f>
        <v>80000</v>
      </c>
      <c r="BD366" s="6">
        <f>EBS!BD66</f>
        <v>893799.1</v>
      </c>
      <c r="BE366" s="6">
        <f>EBS!BE66</f>
        <v>541831.92000000004</v>
      </c>
    </row>
    <row r="367" spans="1:57" x14ac:dyDescent="0.25">
      <c r="A367" s="13">
        <v>44317</v>
      </c>
      <c r="B367" s="6">
        <f>EBS!B67</f>
        <v>223415718</v>
      </c>
      <c r="C367" s="6">
        <f>EBS!C67</f>
        <v>-397445.25</v>
      </c>
      <c r="D367" s="6">
        <f>EBS!D67</f>
        <v>104551.81</v>
      </c>
      <c r="E367" s="6">
        <f>EBS!E68</f>
        <v>1882500.22</v>
      </c>
      <c r="F367" s="6">
        <f>EBS!F70</f>
        <v>83357864.180000007</v>
      </c>
      <c r="G367" s="6">
        <f>EBS!G68</f>
        <v>8960412.2799999993</v>
      </c>
      <c r="H367" s="6">
        <f>EBS!H68</f>
        <v>7301762.79</v>
      </c>
      <c r="I367" s="6">
        <f>EBS!I68</f>
        <v>3284595.7</v>
      </c>
      <c r="J367" s="6">
        <f>EBS!J68</f>
        <v>274208.98</v>
      </c>
      <c r="K367" s="6">
        <f>EBS!K68</f>
        <v>81910</v>
      </c>
      <c r="L367" s="6">
        <f>EBS!L67</f>
        <v>64789.919999999998</v>
      </c>
      <c r="M367" s="6">
        <f>EBS!M67</f>
        <v>815717.94</v>
      </c>
      <c r="N367" s="6">
        <f>EBS!N68</f>
        <v>1613109.37</v>
      </c>
      <c r="O367" s="6">
        <f>EBS!O68</f>
        <v>3038861.09</v>
      </c>
      <c r="P367" s="6">
        <f>EBS!P67</f>
        <v>2037470.72</v>
      </c>
      <c r="Q367" s="6">
        <f>EBS!Q67</f>
        <v>8539728.2799999993</v>
      </c>
      <c r="R367" s="6">
        <f>EBS!R68</f>
        <v>627420.24</v>
      </c>
      <c r="S367" s="6">
        <f>EBS!S67</f>
        <v>237401.65</v>
      </c>
      <c r="T367" s="6">
        <f>EBS!T68</f>
        <v>121488.69</v>
      </c>
      <c r="V367" s="6">
        <f>EBS!V68</f>
        <v>17600</v>
      </c>
      <c r="W367" s="6">
        <f>EBS!W68</f>
        <v>1241599.3600000001</v>
      </c>
      <c r="X367" s="6">
        <f>EBS!X68</f>
        <v>0</v>
      </c>
      <c r="Y367" s="6">
        <f>EBS!Y67</f>
        <v>68467.839999999997</v>
      </c>
      <c r="Z367" s="6">
        <f>EBS!Z67</f>
        <v>6382676.6600000001</v>
      </c>
      <c r="AA367" s="6">
        <f>EBS!AA67</f>
        <v>5249947.37</v>
      </c>
      <c r="AB367" s="6">
        <f>EBS!AB67</f>
        <v>771702.06</v>
      </c>
      <c r="AC367" s="6">
        <f>EBS!AC67</f>
        <v>5038130.49</v>
      </c>
      <c r="AD367" s="6">
        <f>EBS!AD67</f>
        <v>0</v>
      </c>
      <c r="AE367" s="6">
        <f>EBS!AE67</f>
        <v>445406.99</v>
      </c>
      <c r="AF367" s="6">
        <f>EBS!AF67</f>
        <v>275441.68</v>
      </c>
      <c r="AG367" s="6">
        <f>EBS!AG67</f>
        <v>191329</v>
      </c>
      <c r="AH367" s="6">
        <f>EBS!AH67</f>
        <v>61155.5</v>
      </c>
      <c r="AI367" s="6">
        <f>EBS!AI67</f>
        <v>2.0299999999999998</v>
      </c>
      <c r="AJ367" s="6">
        <f>EBS!AJ67</f>
        <v>793774.86</v>
      </c>
      <c r="AK367" s="6">
        <f>EBS!AK67</f>
        <v>85124.87</v>
      </c>
      <c r="AL367" s="6">
        <f>EBS!AL67</f>
        <v>1575</v>
      </c>
      <c r="AM367" s="6">
        <f>EBS!AM67</f>
        <v>68945</v>
      </c>
      <c r="AN367" s="6">
        <f>EBS!AN67</f>
        <v>219457.51</v>
      </c>
      <c r="AO367" s="6">
        <f>EBS!AO67</f>
        <v>0</v>
      </c>
      <c r="AP367" s="6">
        <f>EBS!AP67</f>
        <v>297210</v>
      </c>
      <c r="AQ367" s="6">
        <f>EBS!AQ67</f>
        <v>0</v>
      </c>
      <c r="AR367" s="6">
        <f>EBS!AR67</f>
        <v>3250</v>
      </c>
      <c r="AS367" s="6">
        <f>EBS!AS67</f>
        <v>0</v>
      </c>
      <c r="AT367" s="6">
        <f>EBS!AT67</f>
        <v>0</v>
      </c>
      <c r="AU367" s="6">
        <f>EBS!AU67</f>
        <v>0</v>
      </c>
      <c r="AV367" s="6">
        <f>EBS!AV67</f>
        <v>447033.63</v>
      </c>
      <c r="AW367" s="6">
        <f>EBS!AW67</f>
        <v>1422.37</v>
      </c>
      <c r="AX367" s="6">
        <f>EBS!AX67</f>
        <v>1020829.43</v>
      </c>
      <c r="AY367" s="6">
        <f>EBS!AY67</f>
        <v>4345669.58</v>
      </c>
      <c r="AZ367" s="6">
        <f>EBS!AZ67</f>
        <v>0</v>
      </c>
      <c r="BA367" s="6">
        <f>EBS!BA67</f>
        <v>1330941.77</v>
      </c>
      <c r="BB367" s="6">
        <f>EBS!BB67</f>
        <v>509366.43</v>
      </c>
      <c r="BC367" s="6">
        <f>EBS!BC67</f>
        <v>0</v>
      </c>
      <c r="BD367" s="6">
        <f>EBS!BD67</f>
        <v>887166.99</v>
      </c>
      <c r="BE367" s="6">
        <f>EBS!BE67</f>
        <v>0</v>
      </c>
    </row>
    <row r="368" spans="1:57" x14ac:dyDescent="0.25">
      <c r="A368" s="13">
        <v>44348</v>
      </c>
      <c r="B368" s="6">
        <f>EBS!B68</f>
        <v>0</v>
      </c>
      <c r="C368" s="6">
        <f>EBS!C68</f>
        <v>0</v>
      </c>
      <c r="D368" s="6">
        <f>EBS!D68</f>
        <v>4190866.46</v>
      </c>
      <c r="E368" s="6">
        <f>EBS!E69</f>
        <v>1584788.43</v>
      </c>
      <c r="F368" s="6">
        <f>EBS!F71</f>
        <v>90146122.099999994</v>
      </c>
      <c r="G368" s="6">
        <f>EBS!G69</f>
        <v>7896777.1299999999</v>
      </c>
      <c r="H368" s="6">
        <f>EBS!H69</f>
        <v>7498764.3700000001</v>
      </c>
      <c r="I368" s="6">
        <f>EBS!I69</f>
        <v>4049309.52</v>
      </c>
      <c r="J368" s="6">
        <f>EBS!J69</f>
        <v>235714.54</v>
      </c>
      <c r="K368" s="6">
        <f>EBS!K69</f>
        <v>116772.5</v>
      </c>
      <c r="L368" s="6">
        <f>EBS!L68</f>
        <v>150743.45000000001</v>
      </c>
      <c r="M368" s="6">
        <f>EBS!M68</f>
        <v>827444.07</v>
      </c>
      <c r="N368" s="6">
        <f>EBS!N69</f>
        <v>2749316.31</v>
      </c>
      <c r="O368" s="6">
        <f>EBS!O69</f>
        <v>3165656.69</v>
      </c>
      <c r="P368" s="6">
        <f>EBS!P68</f>
        <v>1897051.34</v>
      </c>
      <c r="Q368" s="6">
        <f>EBS!Q68</f>
        <v>7036466.4900000002</v>
      </c>
      <c r="R368" s="6">
        <f>EBS!R69</f>
        <v>617028.35</v>
      </c>
      <c r="S368" s="6">
        <f>EBS!S68</f>
        <v>346688.89</v>
      </c>
      <c r="T368" s="6">
        <f>EBS!T69</f>
        <v>170070.67</v>
      </c>
      <c r="V368" s="6">
        <f>EBS!V69</f>
        <v>2394100</v>
      </c>
      <c r="W368" s="6">
        <f>EBS!W69</f>
        <v>1629985.6</v>
      </c>
      <c r="X368" s="6">
        <f>EBS!X69</f>
        <v>0</v>
      </c>
      <c r="Y368" s="6">
        <f>EBS!Y68</f>
        <v>-1000</v>
      </c>
      <c r="Z368" s="6">
        <f>EBS!Z68</f>
        <v>5333670.67</v>
      </c>
      <c r="AA368" s="6">
        <f>EBS!AA68</f>
        <v>5373615.9800000004</v>
      </c>
      <c r="AB368" s="6">
        <f>EBS!AB68</f>
        <v>722427.3</v>
      </c>
      <c r="AC368" s="6">
        <f>EBS!AC68</f>
        <v>6384859.5099999998</v>
      </c>
      <c r="AD368" s="6">
        <f>EBS!AD68</f>
        <v>0</v>
      </c>
      <c r="AE368" s="6">
        <f>EBS!AE68</f>
        <v>378023.36</v>
      </c>
      <c r="AF368" s="6">
        <f>EBS!AF68</f>
        <v>980822.76</v>
      </c>
      <c r="AG368" s="6">
        <f>EBS!AG68</f>
        <v>227914</v>
      </c>
      <c r="AH368" s="6">
        <f>EBS!AH68</f>
        <v>61221.25</v>
      </c>
      <c r="AI368" s="6">
        <f>EBS!AI68</f>
        <v>69.819999999999993</v>
      </c>
      <c r="AJ368" s="6">
        <f>EBS!AJ68</f>
        <v>869949.96</v>
      </c>
      <c r="AK368" s="6">
        <f>EBS!AK68</f>
        <v>78421.06</v>
      </c>
      <c r="AL368" s="6">
        <f>EBS!AL68</f>
        <v>165</v>
      </c>
      <c r="AM368" s="6">
        <f>EBS!AM68</f>
        <v>36090.67</v>
      </c>
      <c r="AN368" s="6">
        <f>EBS!AN68</f>
        <v>246642.58</v>
      </c>
      <c r="AO368" s="6">
        <f>EBS!AO68</f>
        <v>0</v>
      </c>
      <c r="AP368" s="6">
        <f>EBS!AP68</f>
        <v>286249</v>
      </c>
      <c r="AQ368" s="6">
        <f>EBS!AQ68</f>
        <v>0</v>
      </c>
      <c r="AR368" s="6">
        <f>EBS!AR68</f>
        <v>2600</v>
      </c>
      <c r="AS368" s="6">
        <f>EBS!AS68</f>
        <v>0</v>
      </c>
      <c r="AT368" s="6">
        <f>EBS!AT68</f>
        <v>0</v>
      </c>
      <c r="AU368" s="6">
        <f>EBS!AU68</f>
        <v>0</v>
      </c>
      <c r="AV368" s="6">
        <f>EBS!AV68</f>
        <v>0</v>
      </c>
      <c r="AW368" s="6">
        <f>EBS!AW68</f>
        <v>1783.56</v>
      </c>
      <c r="AX368" s="6">
        <f>EBS!AX68</f>
        <v>954314.78</v>
      </c>
      <c r="AY368" s="6">
        <f>EBS!AY68</f>
        <v>4436062.4800000004</v>
      </c>
      <c r="AZ368" s="6">
        <f>EBS!AZ68</f>
        <v>0</v>
      </c>
      <c r="BA368" s="6">
        <f>EBS!BA68</f>
        <v>8049139.0300000003</v>
      </c>
      <c r="BB368" s="6">
        <f>EBS!BB68</f>
        <v>284828.29000000004</v>
      </c>
      <c r="BC368" s="6">
        <f>EBS!BC68</f>
        <v>0</v>
      </c>
      <c r="BD368" s="6">
        <f>EBS!BD68</f>
        <v>1023168.73</v>
      </c>
      <c r="BE368" s="6">
        <f>EBS!BE68</f>
        <v>601783.42000000004</v>
      </c>
    </row>
    <row r="369" spans="1:57" x14ac:dyDescent="0.25">
      <c r="A369" s="13">
        <v>44378</v>
      </c>
      <c r="B369" s="6">
        <f>EBS!B69</f>
        <v>0</v>
      </c>
      <c r="C369" s="6">
        <f>EBS!C69</f>
        <v>0</v>
      </c>
      <c r="D369" s="6">
        <f>EBS!D69</f>
        <v>192168.15</v>
      </c>
      <c r="E369" s="6">
        <f>EBS!E70</f>
        <v>1813144.68</v>
      </c>
      <c r="F369" s="6">
        <f>EBS!F72</f>
        <v>85283258.599999994</v>
      </c>
      <c r="G369" s="6">
        <f>EBS!G70</f>
        <v>9314994.1899999995</v>
      </c>
      <c r="H369" s="6">
        <f>EBS!H70</f>
        <v>7278222.1500000004</v>
      </c>
      <c r="I369" s="6">
        <f>EBS!I70</f>
        <v>3228134.65</v>
      </c>
      <c r="J369" s="6">
        <f>EBS!J70</f>
        <v>243916.65</v>
      </c>
      <c r="K369" s="6">
        <f>EBS!K70</f>
        <v>2002002.5</v>
      </c>
      <c r="L369" s="6">
        <f>EBS!L69</f>
        <v>121326.32</v>
      </c>
      <c r="M369" s="6">
        <f>EBS!M69</f>
        <v>825799.13</v>
      </c>
      <c r="N369" s="6">
        <f>EBS!N70</f>
        <v>1765035.44</v>
      </c>
      <c r="O369" s="6">
        <f>EBS!O70</f>
        <v>3277499.15</v>
      </c>
      <c r="P369" s="6">
        <f>EBS!P69</f>
        <v>1705822.66</v>
      </c>
      <c r="Q369" s="6">
        <f>EBS!Q69</f>
        <v>10867087.689999999</v>
      </c>
      <c r="R369" s="6">
        <f>EBS!R70</f>
        <v>705844.05</v>
      </c>
      <c r="S369" s="6">
        <f>EBS!S69</f>
        <v>356859.66</v>
      </c>
      <c r="T369" s="6">
        <f>EBS!T70</f>
        <v>90410.18</v>
      </c>
      <c r="V369" s="6">
        <f>EBS!V70</f>
        <v>54300</v>
      </c>
      <c r="W369" s="6">
        <f>EBS!W70</f>
        <v>2382199.84</v>
      </c>
      <c r="X369" s="6">
        <f>EBS!X70</f>
        <v>0</v>
      </c>
      <c r="Y369" s="6">
        <f>EBS!Y69</f>
        <v>78218.12</v>
      </c>
      <c r="Z369" s="6">
        <f>EBS!Z69</f>
        <v>5166637.37</v>
      </c>
      <c r="AA369" s="6">
        <f>EBS!AA69</f>
        <v>4357229.25</v>
      </c>
      <c r="AB369" s="6">
        <f>EBS!AB69</f>
        <v>802786.91</v>
      </c>
      <c r="AC369" s="6">
        <f>EBS!AC69</f>
        <v>6855730.5700000003</v>
      </c>
      <c r="AD369" s="6">
        <f>EBS!AD69</f>
        <v>0</v>
      </c>
      <c r="AE369" s="6">
        <f>EBS!AE69</f>
        <v>383206.11</v>
      </c>
      <c r="AF369" s="6">
        <f>EBS!AF69</f>
        <v>896568.9</v>
      </c>
      <c r="AG369" s="6">
        <f>EBS!AG69</f>
        <v>203817</v>
      </c>
      <c r="AH369" s="6">
        <f>EBS!AH69</f>
        <v>61589.75</v>
      </c>
      <c r="AI369" s="6">
        <f>EBS!AI69</f>
        <v>142.68</v>
      </c>
      <c r="AJ369" s="6">
        <f>EBS!AJ69</f>
        <v>1209302.96</v>
      </c>
      <c r="AK369" s="6">
        <f>EBS!AK69</f>
        <v>81912.98</v>
      </c>
      <c r="AL369" s="6">
        <f>EBS!AL69</f>
        <v>312.5</v>
      </c>
      <c r="AM369" s="6">
        <f>EBS!AM69</f>
        <v>32037.39</v>
      </c>
      <c r="AN369" s="6">
        <f>EBS!AN69</f>
        <v>208632.26</v>
      </c>
      <c r="AO369" s="6">
        <f>EBS!AO69</f>
        <v>0</v>
      </c>
      <c r="AP369" s="6">
        <f>EBS!AP69</f>
        <v>200788</v>
      </c>
      <c r="AQ369" s="6">
        <f>EBS!AQ69</f>
        <v>0</v>
      </c>
      <c r="AR369" s="6">
        <f>EBS!AR69</f>
        <v>2250</v>
      </c>
      <c r="AS369" s="6">
        <f>EBS!AS69</f>
        <v>0</v>
      </c>
      <c r="AT369" s="6">
        <f>EBS!AT69</f>
        <v>0</v>
      </c>
      <c r="AU369" s="6">
        <f>EBS!AU69</f>
        <v>0</v>
      </c>
      <c r="AV369" s="6">
        <f>EBS!AV69</f>
        <v>3427</v>
      </c>
      <c r="AW369" s="6">
        <f>EBS!AW69</f>
        <v>2938.9700000000003</v>
      </c>
      <c r="AX369" s="6">
        <f>EBS!AX69</f>
        <v>979520.97</v>
      </c>
      <c r="AY369" s="6">
        <f>EBS!AY69</f>
        <v>12630481.390000001</v>
      </c>
      <c r="AZ369" s="6">
        <f>EBS!AZ69</f>
        <v>0</v>
      </c>
      <c r="BA369" s="6">
        <f>EBS!BA69</f>
        <v>284964.81</v>
      </c>
      <c r="BB369" s="6">
        <f>EBS!BB69</f>
        <v>295720.38</v>
      </c>
      <c r="BC369" s="6">
        <f>EBS!BC69</f>
        <v>0</v>
      </c>
      <c r="BD369" s="6">
        <f>EBS!BD69</f>
        <v>1048407.14</v>
      </c>
      <c r="BE369" s="6">
        <f>EBS!BE69</f>
        <v>875100.48</v>
      </c>
    </row>
    <row r="370" spans="1:57" x14ac:dyDescent="0.25">
      <c r="A370" s="13">
        <v>44409</v>
      </c>
      <c r="B370" s="6">
        <f>EBS!B70</f>
        <v>0</v>
      </c>
      <c r="C370" s="6">
        <f>EBS!C70</f>
        <v>0</v>
      </c>
      <c r="D370" s="6">
        <f>EBS!D70</f>
        <v>0</v>
      </c>
      <c r="E370" s="6">
        <f>EBS!E71</f>
        <v>1492267.02</v>
      </c>
      <c r="F370" s="6">
        <f>EBS!F73</f>
        <v>86488787.290000007</v>
      </c>
      <c r="G370" s="6">
        <f>EBS!G71</f>
        <v>8237918.21</v>
      </c>
      <c r="H370" s="6">
        <f>EBS!H71</f>
        <v>8177816.5099999998</v>
      </c>
      <c r="I370" s="6">
        <f>EBS!I71</f>
        <v>3583948.7999999998</v>
      </c>
      <c r="J370" s="6">
        <f>EBS!J71</f>
        <v>199430.08</v>
      </c>
      <c r="K370" s="6">
        <f>EBS!K71</f>
        <v>752669.11</v>
      </c>
      <c r="L370" s="6">
        <f>EBS!L70</f>
        <v>30375.919999999998</v>
      </c>
      <c r="M370" s="6">
        <f>EBS!M70</f>
        <v>948197.47</v>
      </c>
      <c r="N370" s="6">
        <f>EBS!N71</f>
        <v>1643454.87</v>
      </c>
      <c r="O370" s="6">
        <f>EBS!O71</f>
        <v>4459833.43</v>
      </c>
      <c r="P370" s="6">
        <f>EBS!P70</f>
        <v>1071551.17</v>
      </c>
      <c r="Q370" s="6">
        <f>EBS!Q70</f>
        <v>9887743.5700000003</v>
      </c>
      <c r="R370" s="6">
        <f>EBS!R71</f>
        <v>643768.77</v>
      </c>
      <c r="S370" s="6">
        <f>EBS!S70</f>
        <v>362307.84000000003</v>
      </c>
      <c r="T370" s="6">
        <f>EBS!T71</f>
        <v>180280.48</v>
      </c>
      <c r="V370" s="6">
        <f>EBS!V71</f>
        <v>53189.11</v>
      </c>
      <c r="W370" s="6">
        <f>EBS!W71</f>
        <v>2204757.75</v>
      </c>
      <c r="X370" s="6">
        <f>EBS!X71</f>
        <v>0</v>
      </c>
      <c r="Y370" s="6">
        <f>EBS!Y70</f>
        <v>76589.62</v>
      </c>
      <c r="Z370" s="6">
        <f>EBS!Z70</f>
        <v>5540140.0700000003</v>
      </c>
      <c r="AA370" s="6">
        <f>EBS!AA70</f>
        <v>5270107.05</v>
      </c>
      <c r="AB370" s="6">
        <f>EBS!AB70</f>
        <v>474423.72</v>
      </c>
      <c r="AC370" s="6">
        <f>EBS!AC70</f>
        <v>6158032.75</v>
      </c>
      <c r="AD370" s="6">
        <f>EBS!AD70</f>
        <v>0</v>
      </c>
      <c r="AE370" s="6">
        <f>EBS!AE70</f>
        <v>385564.55</v>
      </c>
      <c r="AF370" s="6">
        <f>EBS!AF70</f>
        <v>722937.68</v>
      </c>
      <c r="AG370" s="6">
        <f>EBS!AG70</f>
        <v>219916</v>
      </c>
      <c r="AH370" s="6">
        <f>EBS!AH70</f>
        <v>3902.75</v>
      </c>
      <c r="AI370" s="6">
        <f>EBS!AI70</f>
        <v>90.29</v>
      </c>
      <c r="AJ370" s="6">
        <f>EBS!AJ70</f>
        <v>1282576.8500000001</v>
      </c>
      <c r="AK370" s="6">
        <f>EBS!AK70</f>
        <v>55339.14</v>
      </c>
      <c r="AL370" s="6">
        <f>EBS!AL70</f>
        <v>450</v>
      </c>
      <c r="AM370" s="6">
        <f>EBS!AM70</f>
        <v>19950</v>
      </c>
      <c r="AN370" s="6">
        <f>EBS!AN70</f>
        <v>239207.88</v>
      </c>
      <c r="AO370" s="6">
        <f>EBS!AO70</f>
        <v>0</v>
      </c>
      <c r="AP370" s="6">
        <f>EBS!AP70</f>
        <v>279145.55</v>
      </c>
      <c r="AQ370" s="6">
        <f>EBS!AQ70</f>
        <v>0</v>
      </c>
      <c r="AR370" s="6">
        <f>EBS!AR70</f>
        <v>1500</v>
      </c>
      <c r="AS370" s="6">
        <f>EBS!AS70</f>
        <v>0</v>
      </c>
      <c r="AT370" s="6">
        <f>EBS!AT70</f>
        <v>0</v>
      </c>
      <c r="AU370" s="6">
        <f>EBS!AU70</f>
        <v>0</v>
      </c>
      <c r="AV370" s="6">
        <f>EBS!AV70</f>
        <v>449900.23</v>
      </c>
      <c r="AW370" s="6">
        <f>EBS!AW70</f>
        <v>3469.35</v>
      </c>
      <c r="AX370" s="6">
        <f>EBS!AX70</f>
        <v>990849.96000000008</v>
      </c>
      <c r="AY370" s="6">
        <f>EBS!AY70</f>
        <v>4483344.3600000003</v>
      </c>
      <c r="AZ370" s="6">
        <f>EBS!AZ70</f>
        <v>0</v>
      </c>
      <c r="BA370" s="6">
        <f>EBS!BA70</f>
        <v>732783.22</v>
      </c>
      <c r="BB370" s="6">
        <f>EBS!BB70</f>
        <v>451713.44999999995</v>
      </c>
      <c r="BC370" s="6">
        <f>EBS!BC70</f>
        <v>0</v>
      </c>
      <c r="BD370" s="6">
        <f>EBS!BD70</f>
        <v>1080189.45</v>
      </c>
      <c r="BE370" s="6">
        <f>EBS!BE70</f>
        <v>0</v>
      </c>
    </row>
    <row r="371" spans="1:57" x14ac:dyDescent="0.25">
      <c r="A371" s="13">
        <v>44440</v>
      </c>
      <c r="B371" s="6">
        <f>EBS!B71</f>
        <v>0</v>
      </c>
      <c r="C371" s="6">
        <f>EBS!C71</f>
        <v>-3521382.5500000003</v>
      </c>
      <c r="D371" s="6">
        <f>EBS!D71</f>
        <v>0</v>
      </c>
      <c r="E371" s="6">
        <f>EBS!E72</f>
        <v>1448165.89</v>
      </c>
      <c r="F371" s="6">
        <f>EBS!F74</f>
        <v>87661170.069999993</v>
      </c>
      <c r="G371" s="6">
        <f>EBS!G72</f>
        <v>7752429.9800000004</v>
      </c>
      <c r="H371" s="6">
        <f>EBS!H72</f>
        <v>7294206.0199999996</v>
      </c>
      <c r="I371" s="6">
        <f>EBS!I72</f>
        <v>3422504.89</v>
      </c>
      <c r="J371" s="6">
        <f>EBS!J72</f>
        <v>187744.2</v>
      </c>
      <c r="K371" s="6">
        <f>EBS!K72</f>
        <v>78605</v>
      </c>
      <c r="L371" s="6">
        <f>EBS!L71</f>
        <v>190554.09</v>
      </c>
      <c r="M371" s="6">
        <f>EBS!M71</f>
        <v>828607.57</v>
      </c>
      <c r="N371" s="6">
        <f>EBS!N72</f>
        <v>1619373.87</v>
      </c>
      <c r="O371" s="6">
        <f>EBS!O72</f>
        <v>3588285.89</v>
      </c>
      <c r="P371" s="6">
        <f>EBS!P71</f>
        <v>1156023.17</v>
      </c>
      <c r="Q371" s="6">
        <f>EBS!Q71</f>
        <v>6846079.1100000003</v>
      </c>
      <c r="R371" s="6">
        <f>EBS!R72</f>
        <v>745652.7</v>
      </c>
      <c r="S371" s="6">
        <f>EBS!S71</f>
        <v>401501.92</v>
      </c>
      <c r="T371" s="6">
        <f>EBS!T72</f>
        <v>142094.01999999999</v>
      </c>
      <c r="V371" s="6">
        <f>EBS!V72</f>
        <v>39000</v>
      </c>
      <c r="W371" s="6">
        <f>EBS!W72</f>
        <v>2382368.79</v>
      </c>
      <c r="X371" s="6">
        <f>EBS!X72</f>
        <v>-116957.8</v>
      </c>
      <c r="Y371" s="6">
        <f>EBS!Y71</f>
        <v>11989.11</v>
      </c>
      <c r="Z371" s="6">
        <f>EBS!Z71</f>
        <v>5126341.25</v>
      </c>
      <c r="AA371" s="6">
        <f>EBS!AA71</f>
        <v>6659833.0099999998</v>
      </c>
      <c r="AB371" s="6">
        <f>EBS!AB71</f>
        <v>656173.54</v>
      </c>
      <c r="AC371" s="6">
        <f>EBS!AC71</f>
        <v>6005073.3499999996</v>
      </c>
      <c r="AD371" s="6">
        <f>EBS!AD71</f>
        <v>0</v>
      </c>
      <c r="AE371" s="6">
        <f>EBS!AE71</f>
        <v>469491.07</v>
      </c>
      <c r="AF371" s="6">
        <f>EBS!AF71</f>
        <v>310684.09999999998</v>
      </c>
      <c r="AG371" s="6">
        <f>EBS!AG71</f>
        <v>228076</v>
      </c>
      <c r="AH371" s="6">
        <f>EBS!AH71</f>
        <v>4807.6099999999997</v>
      </c>
      <c r="AI371" s="6">
        <f>EBS!AI71</f>
        <v>86.77</v>
      </c>
      <c r="AJ371" s="6">
        <f>EBS!AJ71</f>
        <v>1653835.1</v>
      </c>
      <c r="AK371" s="6">
        <f>EBS!AK71</f>
        <v>50200.95</v>
      </c>
      <c r="AL371" s="6">
        <f>EBS!AL71</f>
        <v>30</v>
      </c>
      <c r="AM371" s="6">
        <f>EBS!AM71</f>
        <v>250570.53</v>
      </c>
      <c r="AN371" s="6">
        <f>EBS!AN71</f>
        <v>196130.55</v>
      </c>
      <c r="AO371" s="6">
        <f>EBS!AO71</f>
        <v>0</v>
      </c>
      <c r="AP371" s="6">
        <f>EBS!AP71</f>
        <v>335587</v>
      </c>
      <c r="AQ371" s="6">
        <f>EBS!AQ71</f>
        <v>0</v>
      </c>
      <c r="AR371" s="6">
        <f>EBS!AR71</f>
        <v>4000</v>
      </c>
      <c r="AS371" s="6">
        <f>EBS!AS71</f>
        <v>0</v>
      </c>
      <c r="AT371" s="6">
        <f>EBS!AT71</f>
        <v>0</v>
      </c>
      <c r="AU371" s="6">
        <f>EBS!AU71</f>
        <v>0</v>
      </c>
      <c r="AV371" s="6">
        <f>EBS!AV71</f>
        <v>982</v>
      </c>
      <c r="AW371" s="6">
        <f>EBS!AW71</f>
        <v>1969.2600000000002</v>
      </c>
      <c r="AX371" s="6">
        <f>EBS!AX71</f>
        <v>954677.78</v>
      </c>
      <c r="AY371" s="6">
        <f>EBS!AY71</f>
        <v>4468312.25</v>
      </c>
      <c r="AZ371" s="6">
        <f>EBS!AZ71</f>
        <v>0</v>
      </c>
      <c r="BA371" s="6">
        <f>EBS!BA71</f>
        <v>8327245.54</v>
      </c>
      <c r="BB371" s="6">
        <f>EBS!BB71</f>
        <v>-53534.32</v>
      </c>
      <c r="BC371" s="6">
        <f>EBS!BC71</f>
        <v>0</v>
      </c>
      <c r="BD371" s="6">
        <f>EBS!BD71</f>
        <v>1073739.92</v>
      </c>
      <c r="BE371" s="6">
        <f>EBS!BE71</f>
        <v>1045863.63</v>
      </c>
    </row>
    <row r="372" spans="1:57" x14ac:dyDescent="0.25">
      <c r="A372" s="13">
        <v>44470</v>
      </c>
      <c r="B372" s="6">
        <f>EBS!B72</f>
        <v>0</v>
      </c>
      <c r="C372" s="6">
        <f>EBS!C72</f>
        <v>-1420057.51</v>
      </c>
      <c r="D372" s="6">
        <f>EBS!D72</f>
        <v>6950.23</v>
      </c>
      <c r="E372" s="6">
        <f>EBS!E73</f>
        <v>1135885.8999999999</v>
      </c>
      <c r="F372" s="6">
        <f>EBS!F75</f>
        <v>83441561.329999998</v>
      </c>
      <c r="G372" s="6">
        <f>EBS!G73</f>
        <v>7332955.4699999997</v>
      </c>
      <c r="H372" s="6">
        <f>EBS!H73</f>
        <v>7226907.3600000003</v>
      </c>
      <c r="I372" s="6">
        <f>EBS!I73</f>
        <v>3031686.69</v>
      </c>
      <c r="J372" s="6">
        <f>EBS!J73</f>
        <v>179656</v>
      </c>
      <c r="K372" s="6">
        <f>EBS!K73</f>
        <v>354865</v>
      </c>
      <c r="L372" s="6">
        <f>EBS!L72</f>
        <v>29850.16</v>
      </c>
      <c r="M372" s="6">
        <f>EBS!M72</f>
        <v>857384.97</v>
      </c>
      <c r="N372" s="6">
        <f>EBS!N73</f>
        <v>3340037.24</v>
      </c>
      <c r="O372" s="6">
        <f>EBS!O73</f>
        <v>3918832.38</v>
      </c>
      <c r="P372" s="6">
        <f>EBS!P72</f>
        <v>1806322.94</v>
      </c>
      <c r="Q372" s="6">
        <f>EBS!Q72</f>
        <v>7230459.6799999997</v>
      </c>
      <c r="R372" s="6">
        <f>EBS!R73</f>
        <v>547376.26</v>
      </c>
      <c r="S372" s="6">
        <f>EBS!S72</f>
        <v>377884.31</v>
      </c>
      <c r="T372" s="6">
        <f>EBS!T73</f>
        <v>1934.55</v>
      </c>
      <c r="V372" s="6">
        <f>EBS!V73</f>
        <v>20800</v>
      </c>
      <c r="W372" s="6">
        <f>EBS!W73</f>
        <v>2398791.0299999998</v>
      </c>
      <c r="X372" s="6">
        <f>EBS!X73</f>
        <v>0</v>
      </c>
      <c r="Y372" s="6">
        <f>EBS!Y72</f>
        <v>200127.41</v>
      </c>
      <c r="Z372" s="6">
        <f>EBS!Z72</f>
        <v>12226623.92</v>
      </c>
      <c r="AA372" s="6">
        <f>EBS!AA72</f>
        <v>10782687.890000001</v>
      </c>
      <c r="AB372" s="6">
        <f>EBS!AB72</f>
        <v>649075.63</v>
      </c>
      <c r="AC372" s="6">
        <f>EBS!AC72</f>
        <v>5999403.2000000002</v>
      </c>
      <c r="AD372" s="6">
        <f>EBS!AD72</f>
        <v>-100</v>
      </c>
      <c r="AE372" s="6">
        <f>EBS!AE72</f>
        <v>268893.27</v>
      </c>
      <c r="AF372" s="6">
        <f>EBS!AF72</f>
        <v>216879.9</v>
      </c>
      <c r="AG372" s="6">
        <f>EBS!AG72</f>
        <v>168492</v>
      </c>
      <c r="AH372" s="6">
        <f>EBS!AH72</f>
        <v>5234.25</v>
      </c>
      <c r="AI372" s="6">
        <f>EBS!AI72</f>
        <v>27.77</v>
      </c>
      <c r="AJ372" s="6">
        <f>EBS!AJ72</f>
        <v>1304074.1200000001</v>
      </c>
      <c r="AK372" s="6">
        <f>EBS!AK72</f>
        <v>62497.55</v>
      </c>
      <c r="AL372" s="6">
        <f>EBS!AL72</f>
        <v>0</v>
      </c>
      <c r="AM372" s="6">
        <f>EBS!AM72</f>
        <v>184479.86</v>
      </c>
      <c r="AN372" s="6">
        <f>EBS!AN72</f>
        <v>229192.77</v>
      </c>
      <c r="AO372" s="6">
        <f>EBS!AO72</f>
        <v>0</v>
      </c>
      <c r="AP372" s="6">
        <f>EBS!AP72</f>
        <v>322460</v>
      </c>
      <c r="AQ372" s="6">
        <f>EBS!AQ72</f>
        <v>0</v>
      </c>
      <c r="AR372" s="6">
        <f>EBS!AR72</f>
        <v>2750</v>
      </c>
      <c r="AS372" s="6">
        <f>EBS!AS72</f>
        <v>0</v>
      </c>
      <c r="AT372" s="6">
        <f>EBS!AT72</f>
        <v>0</v>
      </c>
      <c r="AU372" s="6">
        <f>EBS!AU72</f>
        <v>0</v>
      </c>
      <c r="AV372" s="6">
        <f>EBS!AV72</f>
        <v>0</v>
      </c>
      <c r="AW372" s="6">
        <f>EBS!AW72</f>
        <v>1923.96</v>
      </c>
      <c r="AX372" s="6">
        <f>EBS!AX72</f>
        <v>956687.78</v>
      </c>
      <c r="AY372" s="6">
        <f>EBS!AY72</f>
        <v>4437975.74</v>
      </c>
      <c r="AZ372" s="6">
        <f>EBS!AZ72</f>
        <v>0</v>
      </c>
      <c r="BA372" s="6">
        <f>EBS!BA72</f>
        <v>515627.18</v>
      </c>
      <c r="BB372" s="6">
        <f>EBS!BB72</f>
        <v>504258.57</v>
      </c>
      <c r="BC372" s="6">
        <f>EBS!BC72</f>
        <v>0</v>
      </c>
      <c r="BD372" s="6">
        <f>EBS!BD72</f>
        <v>1182421.8</v>
      </c>
      <c r="BE372" s="6">
        <f>EBS!BE72</f>
        <v>0</v>
      </c>
    </row>
    <row r="373" spans="1:57" x14ac:dyDescent="0.25">
      <c r="A373" s="13">
        <v>44501</v>
      </c>
      <c r="B373" s="6">
        <f>EBS!B73</f>
        <v>0</v>
      </c>
      <c r="C373" s="6">
        <f>EBS!C73</f>
        <v>-4985165</v>
      </c>
      <c r="D373" s="6">
        <f>EBS!D73</f>
        <v>29908.59</v>
      </c>
      <c r="E373" s="6">
        <f>EBS!E74</f>
        <v>1459343.73</v>
      </c>
      <c r="F373" s="6">
        <f>EBS!F76</f>
        <v>85863590.609999999</v>
      </c>
      <c r="G373" s="6">
        <f>EBS!G74</f>
        <v>7127208.2800000003</v>
      </c>
      <c r="H373" s="6">
        <f>EBS!H74</f>
        <v>7133497.3200000003</v>
      </c>
      <c r="I373" s="6">
        <f>EBS!I74</f>
        <v>3514537.39</v>
      </c>
      <c r="J373" s="6">
        <f>EBS!J74</f>
        <v>179756.47</v>
      </c>
      <c r="K373" s="6">
        <f>EBS!K74</f>
        <v>161253</v>
      </c>
      <c r="L373" s="6">
        <f>EBS!L73</f>
        <v>26648.27</v>
      </c>
      <c r="M373" s="6">
        <f>EBS!M73</f>
        <v>880354.73</v>
      </c>
      <c r="N373" s="6">
        <f>EBS!N74</f>
        <v>2523388.7799999998</v>
      </c>
      <c r="O373" s="6">
        <f>EBS!O74</f>
        <v>3792421.5</v>
      </c>
      <c r="P373" s="6">
        <f>EBS!P73</f>
        <v>1184766.45</v>
      </c>
      <c r="Q373" s="6">
        <f>EBS!Q73</f>
        <v>5856493.54</v>
      </c>
      <c r="R373" s="6">
        <f>EBS!R74</f>
        <v>609286.44999999995</v>
      </c>
      <c r="S373" s="6">
        <f>EBS!S73</f>
        <v>409911.78</v>
      </c>
      <c r="T373" s="6">
        <f>EBS!T74</f>
        <v>0</v>
      </c>
      <c r="V373" s="6">
        <f>EBS!V74</f>
        <v>21400</v>
      </c>
      <c r="W373" s="6">
        <f>EBS!W74</f>
        <v>1773659.13</v>
      </c>
      <c r="X373" s="6">
        <f>EBS!X74</f>
        <v>0</v>
      </c>
      <c r="Y373" s="6">
        <f>EBS!Y73</f>
        <v>6000</v>
      </c>
      <c r="Z373" s="6">
        <f>EBS!Z73</f>
        <v>3259390.76</v>
      </c>
      <c r="AA373" s="6">
        <f>EBS!AA73</f>
        <v>17385695.460000001</v>
      </c>
      <c r="AB373" s="6">
        <f>EBS!AB73</f>
        <v>873434.96</v>
      </c>
      <c r="AC373" s="6">
        <f>EBS!AC73</f>
        <v>5463925.54</v>
      </c>
      <c r="AD373" s="6">
        <f>EBS!AD73</f>
        <v>0</v>
      </c>
      <c r="AE373" s="6">
        <f>EBS!AE73</f>
        <v>328455.75</v>
      </c>
      <c r="AF373" s="6">
        <f>EBS!AF73</f>
        <v>254827.72</v>
      </c>
      <c r="AG373" s="6">
        <f>EBS!AG73</f>
        <v>211866</v>
      </c>
      <c r="AH373" s="6">
        <f>EBS!AH73</f>
        <v>2284.25</v>
      </c>
      <c r="AI373" s="6">
        <f>EBS!AI73</f>
        <v>36.47</v>
      </c>
      <c r="AJ373" s="6">
        <f>EBS!AJ73</f>
        <v>1684811.41</v>
      </c>
      <c r="AK373" s="6">
        <f>EBS!AK73</f>
        <v>58266.98</v>
      </c>
      <c r="AL373" s="6">
        <f>EBS!AL73</f>
        <v>150</v>
      </c>
      <c r="AM373" s="6">
        <f>EBS!AM73</f>
        <v>235105</v>
      </c>
      <c r="AN373" s="6">
        <f>EBS!AN73</f>
        <v>165584.32999999999</v>
      </c>
      <c r="AO373" s="6">
        <f>EBS!AO73</f>
        <v>0</v>
      </c>
      <c r="AP373" s="6">
        <f>EBS!AP73</f>
        <v>319880</v>
      </c>
      <c r="AQ373" s="6">
        <f>EBS!AQ73</f>
        <v>0</v>
      </c>
      <c r="AR373" s="6">
        <f>EBS!AR73</f>
        <v>2500</v>
      </c>
      <c r="AS373" s="6">
        <f>EBS!AS73</f>
        <v>0</v>
      </c>
      <c r="AT373" s="6">
        <f>EBS!AT73</f>
        <v>0</v>
      </c>
      <c r="AU373" s="6">
        <f>EBS!AU73</f>
        <v>0</v>
      </c>
      <c r="AV373" s="6">
        <f>EBS!AV73</f>
        <v>449715.96</v>
      </c>
      <c r="AW373" s="6">
        <f>EBS!AW73</f>
        <v>-321.2</v>
      </c>
      <c r="AX373" s="6">
        <f>EBS!AX73</f>
        <v>1121488.3699999999</v>
      </c>
      <c r="AY373" s="6">
        <f>EBS!AY73</f>
        <v>2252278.65</v>
      </c>
      <c r="AZ373" s="6">
        <f>EBS!AZ73</f>
        <v>0</v>
      </c>
      <c r="BA373" s="6">
        <f>EBS!BA73</f>
        <v>4993999.3499999996</v>
      </c>
      <c r="BB373" s="6">
        <f>EBS!BB73</f>
        <v>800086.52</v>
      </c>
      <c r="BC373" s="6">
        <f>EBS!BC73</f>
        <v>0</v>
      </c>
      <c r="BD373" s="6">
        <f>EBS!BD73</f>
        <v>1125404.26</v>
      </c>
      <c r="BE373" s="6">
        <f>EBS!BE73</f>
        <v>294458.34999999998</v>
      </c>
    </row>
    <row r="374" spans="1:57" x14ac:dyDescent="0.25">
      <c r="A374" s="13">
        <v>44531</v>
      </c>
      <c r="B374" s="6">
        <f>EBS!B74</f>
        <v>0</v>
      </c>
      <c r="C374" s="6">
        <f>EBS!C74</f>
        <v>-381732.96</v>
      </c>
      <c r="D374" s="6">
        <f>EBS!D74</f>
        <v>12274.81</v>
      </c>
      <c r="E374" s="6">
        <f>EBS!E75</f>
        <v>1126270.2</v>
      </c>
      <c r="F374" s="6">
        <f>EBS!F77</f>
        <v>108673583.52</v>
      </c>
      <c r="G374" s="6">
        <f>EBS!G75</f>
        <v>8387756.6100000003</v>
      </c>
      <c r="H374" s="6">
        <f>EBS!H75</f>
        <v>7246573.75</v>
      </c>
      <c r="I374" s="6">
        <f>EBS!I75</f>
        <v>3661907.79</v>
      </c>
      <c r="J374" s="6">
        <f>EBS!J75</f>
        <v>199003.96</v>
      </c>
      <c r="K374" s="6">
        <f>EBS!K75</f>
        <v>33680</v>
      </c>
      <c r="L374" s="6">
        <f>EBS!L74</f>
        <v>78653.88</v>
      </c>
      <c r="M374" s="6">
        <f>EBS!M74</f>
        <v>884414.01</v>
      </c>
      <c r="N374" s="6">
        <f>EBS!N75</f>
        <v>3045394.88</v>
      </c>
      <c r="O374" s="6">
        <f>EBS!O75</f>
        <v>5292496.75</v>
      </c>
      <c r="P374" s="6">
        <f>EBS!P74</f>
        <v>1147165.29</v>
      </c>
      <c r="Q374" s="6">
        <f>EBS!Q74</f>
        <v>10638911.5</v>
      </c>
      <c r="R374" s="6">
        <f>EBS!R75</f>
        <v>1327960.24</v>
      </c>
      <c r="S374" s="6">
        <f>EBS!S74</f>
        <v>445870.08000000002</v>
      </c>
      <c r="T374" s="6">
        <f>EBS!T75</f>
        <v>0</v>
      </c>
      <c r="V374" s="6">
        <f>EBS!V75</f>
        <v>249000</v>
      </c>
      <c r="W374" s="6">
        <f>EBS!W75</f>
        <v>1648622.76</v>
      </c>
      <c r="X374" s="6">
        <f>EBS!X75</f>
        <v>0</v>
      </c>
      <c r="Y374" s="6">
        <f>EBS!Y74</f>
        <v>66413.56</v>
      </c>
      <c r="Z374" s="6">
        <f>EBS!Z74</f>
        <v>5208940.6500000004</v>
      </c>
      <c r="AA374" s="6">
        <f>EBS!AA74</f>
        <v>6118844.1799999997</v>
      </c>
      <c r="AB374" s="6">
        <f>EBS!AB74</f>
        <v>652028.57999999996</v>
      </c>
      <c r="AC374" s="6">
        <f>EBS!AC74</f>
        <v>5666293.25</v>
      </c>
      <c r="AD374" s="6">
        <f>EBS!AD74</f>
        <v>0</v>
      </c>
      <c r="AE374" s="6">
        <f>EBS!AE74</f>
        <v>389208.04</v>
      </c>
      <c r="AF374" s="6">
        <f>EBS!AF74</f>
        <v>348675.9</v>
      </c>
      <c r="AG374" s="6">
        <f>EBS!AG74</f>
        <v>190976</v>
      </c>
      <c r="AH374" s="6">
        <f>EBS!AH74</f>
        <v>0</v>
      </c>
      <c r="AI374" s="6">
        <f>EBS!AI74</f>
        <v>124.36</v>
      </c>
      <c r="AJ374" s="6">
        <f>EBS!AJ74</f>
        <v>1110392.71</v>
      </c>
      <c r="AK374" s="6">
        <f>EBS!AK74</f>
        <v>57498.46</v>
      </c>
      <c r="AL374" s="6">
        <f>EBS!AL74</f>
        <v>0</v>
      </c>
      <c r="AM374" s="6">
        <f>EBS!AM74</f>
        <v>92555</v>
      </c>
      <c r="AN374" s="6">
        <f>EBS!AN74</f>
        <v>246095.45</v>
      </c>
      <c r="AO374" s="6">
        <f>EBS!AO74</f>
        <v>0</v>
      </c>
      <c r="AP374" s="6">
        <f>EBS!AP74</f>
        <v>397295</v>
      </c>
      <c r="AQ374" s="6">
        <f>EBS!AQ74</f>
        <v>0</v>
      </c>
      <c r="AR374" s="6">
        <f>EBS!AR74</f>
        <v>2750</v>
      </c>
      <c r="AS374" s="6">
        <f>EBS!AS74</f>
        <v>0</v>
      </c>
      <c r="AT374" s="6">
        <f>EBS!AT74</f>
        <v>0</v>
      </c>
      <c r="AU374" s="6">
        <f>EBS!AU74</f>
        <v>0</v>
      </c>
      <c r="AV374" s="6">
        <f>EBS!AV74</f>
        <v>0</v>
      </c>
      <c r="AW374" s="6">
        <f>EBS!AW74</f>
        <v>3113.71</v>
      </c>
      <c r="AX374" s="6">
        <f>EBS!AX74</f>
        <v>1001377.1</v>
      </c>
      <c r="AY374" s="6">
        <f>EBS!AY74</f>
        <v>4943325</v>
      </c>
      <c r="AZ374" s="6">
        <f>EBS!AZ74</f>
        <v>0</v>
      </c>
      <c r="BA374" s="6">
        <f>EBS!BA74</f>
        <v>938483.41</v>
      </c>
      <c r="BB374" s="6">
        <f>EBS!BB74</f>
        <v>85014.85</v>
      </c>
      <c r="BC374" s="6">
        <f>EBS!BC74</f>
        <v>0</v>
      </c>
      <c r="BD374" s="6">
        <f>EBS!BD74</f>
        <v>1107163.46</v>
      </c>
      <c r="BE374" s="6">
        <f>EBS!BE74</f>
        <v>1022148.19</v>
      </c>
    </row>
    <row r="375" spans="1:57" x14ac:dyDescent="0.25">
      <c r="A375" s="13">
        <v>44562</v>
      </c>
      <c r="B375" s="6">
        <f>EBS!B75</f>
        <v>0</v>
      </c>
      <c r="C375" s="6">
        <f>EBS!C75</f>
        <v>-382665.82999999996</v>
      </c>
      <c r="D375" s="6">
        <f>EBS!D75</f>
        <v>10453095.43</v>
      </c>
      <c r="E375" s="6">
        <f>EBS!E76</f>
        <v>1020738.77</v>
      </c>
      <c r="F375" s="6">
        <f>EBS!F78</f>
        <v>0</v>
      </c>
      <c r="G375" s="6">
        <f>EBS!G76</f>
        <v>6102653.7400000002</v>
      </c>
      <c r="H375" s="6">
        <f>EBS!H76</f>
        <v>7023750.79</v>
      </c>
      <c r="I375" s="6">
        <f>EBS!I76</f>
        <v>2363093.91</v>
      </c>
      <c r="J375" s="6">
        <f>EBS!J76</f>
        <v>174368.89</v>
      </c>
      <c r="K375" s="6">
        <f>EBS!K76</f>
        <v>16260</v>
      </c>
      <c r="L375" s="6">
        <f>EBS!L75</f>
        <v>67046.92</v>
      </c>
      <c r="M375" s="6">
        <f>EBS!M75</f>
        <v>945974.74</v>
      </c>
      <c r="N375" s="6">
        <f>EBS!N76</f>
        <v>3786881.63</v>
      </c>
      <c r="O375" s="6">
        <f>EBS!O76</f>
        <v>2813797.26</v>
      </c>
      <c r="P375" s="6">
        <f>EBS!P75</f>
        <v>1750836.22</v>
      </c>
      <c r="Q375" s="6">
        <f>EBS!Q75</f>
        <v>5668247.6900000004</v>
      </c>
      <c r="R375" s="6">
        <f>EBS!R76</f>
        <v>513152.6</v>
      </c>
      <c r="S375" s="6">
        <f>EBS!S75</f>
        <v>364441.63</v>
      </c>
      <c r="T375" s="6">
        <f>EBS!T76</f>
        <v>0</v>
      </c>
      <c r="V375" s="6">
        <f>EBS!V76</f>
        <v>29000</v>
      </c>
      <c r="W375" s="6">
        <f>EBS!W76</f>
        <v>985820.15</v>
      </c>
      <c r="X375" s="6">
        <f>EBS!X76</f>
        <v>0</v>
      </c>
      <c r="Y375" s="6">
        <f>EBS!Y75</f>
        <v>125175.49</v>
      </c>
      <c r="Z375" s="6">
        <f>EBS!Z75</f>
        <v>5374619.1600000001</v>
      </c>
      <c r="AA375" s="6">
        <f>EBS!AA75</f>
        <v>15528058.550000001</v>
      </c>
      <c r="AB375" s="6">
        <f>EBS!AB75</f>
        <v>673176.36</v>
      </c>
      <c r="AC375" s="6">
        <f>EBS!AC75</f>
        <v>4657203.49</v>
      </c>
      <c r="AD375" s="6">
        <f>EBS!AD75</f>
        <v>0</v>
      </c>
      <c r="AE375" s="6">
        <f>EBS!AE75</f>
        <v>291006.59999999998</v>
      </c>
      <c r="AF375" s="6">
        <f>EBS!AF75</f>
        <v>194145.56</v>
      </c>
      <c r="AG375" s="6">
        <f>EBS!AG75</f>
        <v>161161</v>
      </c>
      <c r="AH375" s="6">
        <f>EBS!AH75</f>
        <v>0</v>
      </c>
      <c r="AI375" s="6">
        <f>EBS!AI75</f>
        <v>24.46</v>
      </c>
      <c r="AJ375" s="6">
        <f>EBS!AJ75</f>
        <v>1015909.74</v>
      </c>
      <c r="AK375" s="6">
        <f>EBS!AK75</f>
        <v>53457.36</v>
      </c>
      <c r="AL375" s="6">
        <f>EBS!AL75</f>
        <v>15</v>
      </c>
      <c r="AM375" s="6">
        <f>EBS!AM75</f>
        <v>88071.58</v>
      </c>
      <c r="AN375" s="6">
        <f>EBS!AN75</f>
        <v>249523.66</v>
      </c>
      <c r="AO375" s="6">
        <f>EBS!AO75</f>
        <v>0</v>
      </c>
      <c r="AP375" s="6">
        <f>EBS!AP75</f>
        <v>453992</v>
      </c>
      <c r="AQ375" s="6">
        <f>EBS!AQ75</f>
        <v>0</v>
      </c>
      <c r="AR375" s="6">
        <f>EBS!AR75</f>
        <v>3250</v>
      </c>
      <c r="AS375" s="6">
        <f>EBS!AS75</f>
        <v>0</v>
      </c>
      <c r="AT375" s="6">
        <f>EBS!AT75</f>
        <v>0</v>
      </c>
      <c r="AU375" s="6">
        <f>EBS!AU75</f>
        <v>0</v>
      </c>
      <c r="AV375" s="6">
        <f>EBS!AV75</f>
        <v>0</v>
      </c>
      <c r="AW375" s="6">
        <f>EBS!AW75</f>
        <v>2621.1800000000003</v>
      </c>
      <c r="AX375" s="6">
        <f>EBS!AX75</f>
        <v>1000040.1</v>
      </c>
      <c r="AY375" s="6">
        <f>EBS!AY75</f>
        <v>4461352.51</v>
      </c>
      <c r="AZ375" s="6">
        <f>EBS!AZ75</f>
        <v>0</v>
      </c>
      <c r="BA375" s="6">
        <f>EBS!BA75</f>
        <v>438786.38</v>
      </c>
      <c r="BB375" s="6">
        <f>EBS!BB75</f>
        <v>146400.11000000002</v>
      </c>
      <c r="BC375" s="6">
        <f>EBS!BC75</f>
        <v>0</v>
      </c>
      <c r="BD375" s="6">
        <f>EBS!BD75</f>
        <v>1097206.8400000001</v>
      </c>
      <c r="BE375" s="6">
        <f>EBS!BE75</f>
        <v>0</v>
      </c>
    </row>
    <row r="376" spans="1:57" x14ac:dyDescent="0.25">
      <c r="A376" s="13">
        <v>44593</v>
      </c>
      <c r="B376" s="6">
        <f>EBS!B76</f>
        <v>0</v>
      </c>
      <c r="C376" s="6">
        <f>EBS!C76</f>
        <v>-201483.78</v>
      </c>
      <c r="D376" s="6">
        <f>EBS!D76</f>
        <v>2427.0300000000002</v>
      </c>
      <c r="E376" s="6">
        <f>EBS!E77</f>
        <v>753215.88</v>
      </c>
      <c r="F376" s="6">
        <f>EBS!F79</f>
        <v>0</v>
      </c>
      <c r="G376" s="6">
        <f>EBS!G77</f>
        <v>6280860.7800000003</v>
      </c>
      <c r="H376" s="6">
        <f>EBS!H77</f>
        <v>7698155.9500000002</v>
      </c>
      <c r="I376" s="6">
        <f>EBS!I77</f>
        <v>2268594.16</v>
      </c>
      <c r="J376" s="6">
        <f>EBS!J77</f>
        <v>169953.75</v>
      </c>
      <c r="K376" s="6">
        <f>EBS!K77</f>
        <v>29260</v>
      </c>
      <c r="L376" s="6">
        <f>EBS!L76</f>
        <v>4066</v>
      </c>
      <c r="M376" s="6">
        <f>EBS!M76</f>
        <v>661613.26</v>
      </c>
      <c r="N376" s="6">
        <f>EBS!N77</f>
        <v>2871848.39</v>
      </c>
      <c r="O376" s="6">
        <f>EBS!O77</f>
        <v>3108071.14</v>
      </c>
      <c r="P376" s="6">
        <f>EBS!P76</f>
        <v>2160011.4500000002</v>
      </c>
      <c r="Q376" s="6">
        <f>EBS!Q76</f>
        <v>5762671.7400000002</v>
      </c>
      <c r="R376" s="6">
        <f>EBS!R77</f>
        <v>528703</v>
      </c>
      <c r="S376" s="6">
        <f>EBS!S76</f>
        <v>362197.63</v>
      </c>
      <c r="T376" s="6">
        <f>EBS!T77</f>
        <v>0</v>
      </c>
      <c r="V376" s="6">
        <f>EBS!V77</f>
        <v>185000</v>
      </c>
      <c r="W376" s="6">
        <f>EBS!W77</f>
        <v>1172505.08</v>
      </c>
      <c r="X376" s="6">
        <f>EBS!X77</f>
        <v>0</v>
      </c>
      <c r="Y376" s="6">
        <f>EBS!Y76</f>
        <v>25000</v>
      </c>
      <c r="Z376" s="6">
        <f>EBS!Z76</f>
        <v>5299947.22</v>
      </c>
      <c r="AA376" s="6">
        <f>EBS!AA76</f>
        <v>18743898.91</v>
      </c>
      <c r="AB376" s="6">
        <f>EBS!AB76</f>
        <v>838588.7</v>
      </c>
      <c r="AC376" s="6">
        <f>EBS!AC76</f>
        <v>4907519.17</v>
      </c>
      <c r="AD376" s="6">
        <f>EBS!AD76</f>
        <v>0</v>
      </c>
      <c r="AE376" s="6">
        <f>EBS!AE76</f>
        <v>253005.75</v>
      </c>
      <c r="AF376" s="6">
        <f>EBS!AF76</f>
        <v>236149.24</v>
      </c>
      <c r="AG376" s="6">
        <f>EBS!AG76</f>
        <v>144386</v>
      </c>
      <c r="AH376" s="6">
        <f>EBS!AH76</f>
        <v>-647.25</v>
      </c>
      <c r="AI376" s="6">
        <f>EBS!AI76</f>
        <v>83.96</v>
      </c>
      <c r="AJ376" s="6">
        <f>EBS!AJ76</f>
        <v>858395.2</v>
      </c>
      <c r="AK376" s="6">
        <f>EBS!AK76</f>
        <v>6222.99</v>
      </c>
      <c r="AL376" s="6">
        <f>EBS!AL76</f>
        <v>0</v>
      </c>
      <c r="AM376" s="6">
        <f>EBS!AM76</f>
        <v>71565.94</v>
      </c>
      <c r="AN376" s="6">
        <f>EBS!AN76</f>
        <v>203989.33</v>
      </c>
      <c r="AO376" s="6">
        <f>EBS!AO76</f>
        <v>0</v>
      </c>
      <c r="AP376" s="6">
        <f>EBS!AP76</f>
        <v>392165</v>
      </c>
      <c r="AQ376" s="6">
        <f>EBS!AQ76</f>
        <v>0</v>
      </c>
      <c r="AR376" s="6">
        <f>EBS!AR76</f>
        <v>5750</v>
      </c>
      <c r="AS376" s="6">
        <f>EBS!AS76</f>
        <v>0</v>
      </c>
      <c r="AT376" s="6">
        <f>EBS!AT76</f>
        <v>0</v>
      </c>
      <c r="AU376" s="6">
        <f>EBS!AU76</f>
        <v>0</v>
      </c>
      <c r="AV376" s="6">
        <f>EBS!AV76</f>
        <v>375401.44</v>
      </c>
      <c r="AW376" s="6">
        <f>EBS!AW76</f>
        <v>-3074.39</v>
      </c>
      <c r="AX376" s="6">
        <f>EBS!AX76</f>
        <v>1000151.1</v>
      </c>
      <c r="AY376" s="6">
        <f>EBS!AY76</f>
        <v>4408014.2300000004</v>
      </c>
      <c r="AZ376" s="6">
        <f>EBS!AZ76</f>
        <v>0</v>
      </c>
      <c r="BA376" s="6">
        <f>EBS!BA76</f>
        <v>570194</v>
      </c>
      <c r="BB376" s="6">
        <f>EBS!BB76</f>
        <v>366620.07</v>
      </c>
      <c r="BC376" s="6">
        <f>EBS!BC76</f>
        <v>0</v>
      </c>
      <c r="BD376" s="6">
        <f>EBS!BD76</f>
        <v>1022576.42</v>
      </c>
      <c r="BE376" s="6">
        <f>EBS!BE76</f>
        <v>794442.96</v>
      </c>
    </row>
    <row r="377" spans="1:57" x14ac:dyDescent="0.25">
      <c r="A377" s="13">
        <v>44621</v>
      </c>
      <c r="B377" s="6">
        <f>EBS!B77</f>
        <v>0</v>
      </c>
      <c r="C377" s="6">
        <f>EBS!C77</f>
        <v>293221.53000000003</v>
      </c>
      <c r="D377" s="6">
        <f>EBS!D77</f>
        <v>3270.03</v>
      </c>
      <c r="E377" s="6">
        <f>EBS!E78</f>
        <v>0</v>
      </c>
      <c r="F377" s="6">
        <f>EBS!F80</f>
        <v>0</v>
      </c>
      <c r="G377" s="6">
        <f>EBS!G78</f>
        <v>0</v>
      </c>
      <c r="H377" s="6">
        <f>EBS!H78</f>
        <v>0</v>
      </c>
      <c r="I377" s="6">
        <f>EBS!I78</f>
        <v>0</v>
      </c>
      <c r="J377" s="6">
        <f>EBS!J78</f>
        <v>0</v>
      </c>
      <c r="K377" s="6">
        <f>EBS!K78</f>
        <v>0</v>
      </c>
      <c r="L377" s="6">
        <f>EBS!L77</f>
        <v>79049</v>
      </c>
      <c r="M377" s="6">
        <f>EBS!M77</f>
        <v>708812.38</v>
      </c>
      <c r="N377" s="6">
        <f>EBS!N78</f>
        <v>0</v>
      </c>
      <c r="O377" s="6">
        <f>EBS!O78</f>
        <v>0</v>
      </c>
      <c r="P377" s="6">
        <f>EBS!P77</f>
        <v>1250423.0900000001</v>
      </c>
      <c r="Q377" s="6">
        <f>EBS!Q77</f>
        <v>6968616.5800000001</v>
      </c>
      <c r="R377" s="6">
        <f>EBS!R78</f>
        <v>0</v>
      </c>
      <c r="S377" s="6">
        <f>EBS!S77</f>
        <v>442543.4</v>
      </c>
      <c r="T377" s="6">
        <f>EBS!T78</f>
        <v>0</v>
      </c>
      <c r="V377" s="6">
        <f>EBS!V78</f>
        <v>0</v>
      </c>
      <c r="W377" s="6">
        <f>EBS!W78</f>
        <v>0</v>
      </c>
      <c r="X377" s="6">
        <f>EBS!X78</f>
        <v>0</v>
      </c>
      <c r="Y377" s="6">
        <f>EBS!Y77</f>
        <v>146729.76999999999</v>
      </c>
      <c r="Z377" s="6">
        <f>EBS!Z77</f>
        <v>2047021.17</v>
      </c>
      <c r="AA377" s="6">
        <f>EBS!AA77</f>
        <v>12133054.65</v>
      </c>
      <c r="AB377" s="6">
        <f>EBS!AB77</f>
        <v>992911.4</v>
      </c>
      <c r="AC377" s="6">
        <f>EBS!AC77</f>
        <v>5325613.55</v>
      </c>
      <c r="AD377" s="6">
        <f>EBS!AD77</f>
        <v>0</v>
      </c>
      <c r="AE377" s="6">
        <f>EBS!AE77</f>
        <v>360685.63</v>
      </c>
      <c r="AF377" s="6">
        <f>EBS!AF77</f>
        <v>331847.90999999997</v>
      </c>
      <c r="AG377" s="6">
        <f>EBS!AG77</f>
        <v>191991</v>
      </c>
      <c r="AH377" s="6">
        <f>EBS!AH77</f>
        <v>84244.45</v>
      </c>
      <c r="AI377" s="6">
        <f>EBS!AI77</f>
        <v>33.729999999999997</v>
      </c>
      <c r="AJ377" s="6">
        <f>EBS!AJ77</f>
        <v>1071617.8700000001</v>
      </c>
      <c r="AK377" s="6">
        <f>EBS!AK77</f>
        <v>52857.83</v>
      </c>
      <c r="AL377" s="6">
        <f>EBS!AL77</f>
        <v>15</v>
      </c>
      <c r="AM377" s="6">
        <f>EBS!AM77</f>
        <v>73227.31</v>
      </c>
      <c r="AN377" s="6">
        <f>EBS!AN77</f>
        <v>199509.22</v>
      </c>
      <c r="AO377" s="6">
        <f>EBS!AO77</f>
        <v>0</v>
      </c>
      <c r="AP377" s="6">
        <f>EBS!AP77</f>
        <v>355227</v>
      </c>
      <c r="AQ377" s="6">
        <f>EBS!AQ77</f>
        <v>0</v>
      </c>
      <c r="AR377" s="6">
        <f>EBS!AR77</f>
        <v>3000</v>
      </c>
      <c r="AS377" s="6">
        <f>EBS!AS77</f>
        <v>0</v>
      </c>
      <c r="AT377" s="6">
        <f>EBS!AT77</f>
        <v>0</v>
      </c>
      <c r="AU377" s="6">
        <f>EBS!AU77</f>
        <v>0</v>
      </c>
      <c r="AV377" s="6">
        <f>EBS!AV77</f>
        <v>487.5</v>
      </c>
      <c r="AW377" s="6">
        <f>EBS!AW77</f>
        <v>4552.04</v>
      </c>
      <c r="AX377" s="6">
        <f>EBS!AX77</f>
        <v>970490.75</v>
      </c>
      <c r="AY377" s="6">
        <f>EBS!AY77</f>
        <v>5143576.59</v>
      </c>
      <c r="AZ377" s="6">
        <f>EBS!AZ77</f>
        <v>0</v>
      </c>
      <c r="BA377" s="6">
        <f>EBS!BA77</f>
        <v>7020788.7599999998</v>
      </c>
      <c r="BB377" s="6">
        <f>EBS!BB77</f>
        <v>1151481.25</v>
      </c>
      <c r="BC377" s="6">
        <f>EBS!BC77</f>
        <v>0</v>
      </c>
      <c r="BD377" s="6">
        <f>EBS!BD77</f>
        <v>1099809.02</v>
      </c>
      <c r="BE377" s="6">
        <f>EBS!BE77</f>
        <v>1138407.6100000001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77"/>
  <sheetViews>
    <sheetView workbookViewId="0">
      <pane xSplit="1" ySplit="1" topLeftCell="AL55" activePane="bottomRight" state="frozen"/>
      <selection pane="topRight" activeCell="B1" sqref="B1"/>
      <selection pane="bottomLeft" activeCell="A2" sqref="A2"/>
      <selection pane="bottomRight" activeCell="B77" sqref="B77:BE77"/>
    </sheetView>
  </sheetViews>
  <sheetFormatPr defaultColWidth="8.7109375" defaultRowHeight="15" x14ac:dyDescent="0.25"/>
  <cols>
    <col min="1" max="1" width="15.7109375" style="13" customWidth="1"/>
    <col min="2" max="2" width="12.28515625" bestFit="1" customWidth="1"/>
    <col min="3" max="3" width="11.28515625" bestFit="1" customWidth="1"/>
    <col min="4" max="4" width="11.140625" bestFit="1" customWidth="1"/>
    <col min="5" max="5" width="10.7109375" bestFit="1" customWidth="1"/>
    <col min="6" max="8" width="11.42578125" bestFit="1" customWidth="1"/>
    <col min="9" max="9" width="10.7109375" bestFit="1" customWidth="1"/>
    <col min="10" max="10" width="9.42578125" bestFit="1" customWidth="1"/>
    <col min="11" max="11" width="11.28515625" bestFit="1" customWidth="1"/>
    <col min="12" max="12" width="9.42578125" bestFit="1" customWidth="1"/>
    <col min="13" max="15" width="10.7109375" bestFit="1" customWidth="1"/>
    <col min="16" max="16" width="10.28515625" bestFit="1" customWidth="1"/>
    <col min="17" max="17" width="11.28515625" bestFit="1" customWidth="1"/>
    <col min="18" max="18" width="10.28515625" bestFit="1" customWidth="1"/>
    <col min="19" max="21" width="9" bestFit="1" customWidth="1"/>
    <col min="22" max="22" width="10.42578125" bestFit="1" customWidth="1"/>
    <col min="23" max="23" width="10.28515625" bestFit="1" customWidth="1"/>
    <col min="24" max="24" width="11.28515625" bestFit="1" customWidth="1"/>
    <col min="25" max="25" width="9" bestFit="1" customWidth="1"/>
    <col min="26" max="27" width="11.28515625" bestFit="1" customWidth="1"/>
    <col min="28" max="29" width="10.28515625" bestFit="1" customWidth="1"/>
    <col min="30" max="30" width="7.7109375" bestFit="1" customWidth="1"/>
    <col min="31" max="31" width="9.140625" bestFit="1" customWidth="1"/>
    <col min="32" max="32" width="10.28515625" bestFit="1" customWidth="1"/>
    <col min="33" max="35" width="9" bestFit="1" customWidth="1"/>
    <col min="36" max="36" width="10.28515625" bestFit="1" customWidth="1"/>
    <col min="37" max="39" width="9" bestFit="1" customWidth="1"/>
    <col min="40" max="40" width="8.7109375" bestFit="1" customWidth="1"/>
    <col min="41" max="41" width="9.7109375" customWidth="1"/>
    <col min="42" max="43" width="8.7109375" bestFit="1" customWidth="1"/>
    <col min="44" max="44" width="9" bestFit="1" customWidth="1"/>
    <col min="45" max="45" width="9.42578125" bestFit="1" customWidth="1"/>
    <col min="46" max="46" width="12.140625" bestFit="1" customWidth="1"/>
    <col min="47" max="47" width="11.140625" bestFit="1" customWidth="1"/>
    <col min="48" max="48" width="10.140625" bestFit="1" customWidth="1"/>
    <col min="49" max="49" width="10.28515625" bestFit="1" customWidth="1"/>
    <col min="50" max="50" width="11.28515625" bestFit="1" customWidth="1"/>
    <col min="51" max="51" width="11" bestFit="1" customWidth="1"/>
    <col min="52" max="52" width="8.7109375" bestFit="1" customWidth="1"/>
    <col min="53" max="53" width="11.7109375" bestFit="1" customWidth="1"/>
    <col min="54" max="54" width="11.28515625" bestFit="1" customWidth="1"/>
    <col min="56" max="57" width="10.5703125" bestFit="1" customWidth="1"/>
  </cols>
  <sheetData>
    <row r="1" spans="1:57" ht="57" x14ac:dyDescent="0.25">
      <c r="B1" s="18" t="s">
        <v>118</v>
      </c>
      <c r="C1" s="1" t="s">
        <v>119</v>
      </c>
      <c r="D1" s="1" t="s">
        <v>120</v>
      </c>
      <c r="E1" s="1" t="s">
        <v>122</v>
      </c>
      <c r="F1" s="1" t="s">
        <v>123</v>
      </c>
      <c r="G1" s="1" t="s">
        <v>124</v>
      </c>
      <c r="H1" s="1" t="s">
        <v>125</v>
      </c>
      <c r="I1" s="1" t="s">
        <v>126</v>
      </c>
      <c r="J1" s="1" t="s">
        <v>127</v>
      </c>
      <c r="K1" s="1" t="s">
        <v>128</v>
      </c>
      <c r="L1" s="1" t="s">
        <v>129</v>
      </c>
      <c r="M1" s="1" t="s">
        <v>130</v>
      </c>
      <c r="N1" s="1" t="s">
        <v>131</v>
      </c>
      <c r="O1" s="1" t="s">
        <v>132</v>
      </c>
      <c r="P1" s="1" t="s">
        <v>133</v>
      </c>
      <c r="Q1" s="1" t="s">
        <v>134</v>
      </c>
      <c r="R1" s="1" t="s">
        <v>135</v>
      </c>
      <c r="S1" s="1" t="s">
        <v>136</v>
      </c>
      <c r="T1" s="1" t="s">
        <v>137</v>
      </c>
      <c r="U1" s="1" t="s">
        <v>138</v>
      </c>
      <c r="V1" s="1" t="s">
        <v>139</v>
      </c>
      <c r="W1" s="1" t="s">
        <v>140</v>
      </c>
      <c r="X1" s="1" t="s">
        <v>141</v>
      </c>
      <c r="Y1" s="1" t="s">
        <v>142</v>
      </c>
      <c r="Z1" s="1" t="s">
        <v>174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2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144</v>
      </c>
      <c r="BD1" s="1" t="s">
        <v>143</v>
      </c>
      <c r="BE1" s="1" t="s">
        <v>247</v>
      </c>
    </row>
    <row r="2" spans="1:57" x14ac:dyDescent="0.25">
      <c r="A2" s="13">
        <v>42339</v>
      </c>
      <c r="B2" s="6">
        <v>0</v>
      </c>
      <c r="C2" s="6">
        <v>-224150.42</v>
      </c>
      <c r="D2" s="6">
        <v>40817.440000000002</v>
      </c>
      <c r="E2" s="6">
        <v>1624726.59</v>
      </c>
      <c r="F2" s="6">
        <v>30119564.300000001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283561.42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222503.25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24444.42</v>
      </c>
      <c r="AX2" s="6">
        <v>12965.85</v>
      </c>
      <c r="AY2" s="6">
        <v>4861650.5599999996</v>
      </c>
      <c r="AZ2" s="6">
        <v>0</v>
      </c>
      <c r="BA2" s="6">
        <v>18918.73</v>
      </c>
      <c r="BB2" s="6">
        <v>775</v>
      </c>
      <c r="BC2" s="6"/>
    </row>
    <row r="3" spans="1:57" x14ac:dyDescent="0.25">
      <c r="A3" s="13">
        <v>42370</v>
      </c>
      <c r="B3" s="6">
        <v>0</v>
      </c>
      <c r="C3" s="6">
        <v>-229436.57</v>
      </c>
      <c r="D3" s="6">
        <v>828899.44</v>
      </c>
      <c r="E3" s="6">
        <v>1573687.98</v>
      </c>
      <c r="F3" s="6">
        <v>29838990.109999999</v>
      </c>
      <c r="G3" s="6">
        <v>6375228.1900000004</v>
      </c>
      <c r="H3" s="6">
        <v>9589385.4100000001</v>
      </c>
      <c r="I3" s="6">
        <v>2941255.22</v>
      </c>
      <c r="J3" s="6">
        <v>357839.81</v>
      </c>
      <c r="K3" s="6">
        <v>69282.880000000005</v>
      </c>
      <c r="L3" s="6">
        <v>202017.58</v>
      </c>
      <c r="M3" s="6">
        <v>658963.98</v>
      </c>
      <c r="N3" s="6">
        <v>1103306.05</v>
      </c>
      <c r="O3" s="6">
        <v>4597722.4400000004</v>
      </c>
      <c r="P3" s="6">
        <v>958809.47</v>
      </c>
      <c r="Q3" s="6">
        <v>10293784.15</v>
      </c>
      <c r="R3" s="6">
        <v>627598.93999999994</v>
      </c>
      <c r="S3" s="6">
        <v>247004.26</v>
      </c>
      <c r="T3" s="6">
        <v>38404.28</v>
      </c>
      <c r="U3" s="6">
        <v>-8223.8700000000008</v>
      </c>
      <c r="V3" s="6">
        <v>53505.96</v>
      </c>
      <c r="W3" s="6">
        <v>0</v>
      </c>
      <c r="X3" s="6">
        <v>0</v>
      </c>
      <c r="Y3" s="6">
        <v>0</v>
      </c>
      <c r="Z3" s="6">
        <v>5295588.0999999996</v>
      </c>
      <c r="AA3" s="6">
        <v>4931900.6500000004</v>
      </c>
      <c r="AB3" s="6">
        <v>928381.81</v>
      </c>
      <c r="AC3" s="6">
        <v>3027503.19</v>
      </c>
      <c r="AD3" s="6">
        <v>0</v>
      </c>
      <c r="AE3" s="6">
        <v>412241.42</v>
      </c>
      <c r="AF3" s="6">
        <v>210767</v>
      </c>
      <c r="AG3" s="6">
        <v>164801</v>
      </c>
      <c r="AH3" s="6">
        <v>0</v>
      </c>
      <c r="AI3" s="6">
        <v>3746.05</v>
      </c>
      <c r="AJ3" s="6">
        <v>1731184.31</v>
      </c>
      <c r="AK3" s="6">
        <v>122379.19</v>
      </c>
      <c r="AL3" s="6">
        <v>654.25</v>
      </c>
      <c r="AM3" s="6">
        <v>169731.61</v>
      </c>
      <c r="AN3" s="6">
        <v>197839.66</v>
      </c>
      <c r="AO3" s="6">
        <v>633157.80000000005</v>
      </c>
      <c r="AP3" s="6">
        <v>116045.5</v>
      </c>
      <c r="AQ3" s="6">
        <v>2003</v>
      </c>
      <c r="AR3" s="6">
        <v>5000</v>
      </c>
      <c r="AS3" s="6">
        <v>273111.78000000003</v>
      </c>
      <c r="AT3" s="6">
        <v>0</v>
      </c>
      <c r="AU3" s="6">
        <v>0</v>
      </c>
      <c r="AV3" s="6">
        <v>0</v>
      </c>
      <c r="AW3" s="6">
        <v>20914.830000000002</v>
      </c>
      <c r="AX3" s="6">
        <v>4051.3</v>
      </c>
      <c r="AY3" s="6">
        <v>4560265.53</v>
      </c>
      <c r="AZ3" s="6">
        <v>0</v>
      </c>
      <c r="BA3" s="6">
        <v>968262.31</v>
      </c>
      <c r="BB3" s="6">
        <v>245506.52</v>
      </c>
      <c r="BC3" s="6"/>
    </row>
    <row r="4" spans="1:57" x14ac:dyDescent="0.25">
      <c r="A4" s="13">
        <v>42401</v>
      </c>
      <c r="B4" s="6">
        <v>0</v>
      </c>
      <c r="C4" s="6">
        <v>-332123.7</v>
      </c>
      <c r="D4" s="6">
        <v>8645735.1300000008</v>
      </c>
      <c r="E4" s="6">
        <v>1448189.02</v>
      </c>
      <c r="F4" s="6">
        <v>28282114.559999999</v>
      </c>
      <c r="G4" s="6">
        <v>6576489.5999999996</v>
      </c>
      <c r="H4" s="6">
        <v>8154188.0499999998</v>
      </c>
      <c r="I4" s="6">
        <v>4898148.83</v>
      </c>
      <c r="J4" s="6">
        <v>275346.84999999998</v>
      </c>
      <c r="K4" s="6">
        <v>14521.35</v>
      </c>
      <c r="L4" s="6">
        <v>136777.26</v>
      </c>
      <c r="M4" s="6">
        <v>716139.68</v>
      </c>
      <c r="N4" s="6">
        <v>2936459.46</v>
      </c>
      <c r="O4" s="6">
        <v>3817961.72</v>
      </c>
      <c r="P4" s="6">
        <v>201264.19</v>
      </c>
      <c r="Q4" s="6">
        <v>8207423.1799999997</v>
      </c>
      <c r="R4" s="6">
        <v>592402.18000000005</v>
      </c>
      <c r="S4" s="6">
        <v>218311.9</v>
      </c>
      <c r="T4" s="6">
        <v>120469.98</v>
      </c>
      <c r="U4" s="6">
        <v>-330.85</v>
      </c>
      <c r="V4" s="6">
        <v>20999.13</v>
      </c>
      <c r="W4" s="6">
        <v>0</v>
      </c>
      <c r="X4" s="6">
        <v>0</v>
      </c>
      <c r="Y4" s="6">
        <v>0</v>
      </c>
      <c r="Z4" s="6">
        <v>5342989.03</v>
      </c>
      <c r="AA4" s="6">
        <v>4550876.34</v>
      </c>
      <c r="AB4" s="6">
        <v>850007.18</v>
      </c>
      <c r="AC4" s="6">
        <v>2974306.33</v>
      </c>
      <c r="AD4" s="6">
        <v>0</v>
      </c>
      <c r="AE4" s="6">
        <v>181532.62</v>
      </c>
      <c r="AF4" s="6">
        <v>160826</v>
      </c>
      <c r="AG4" s="6">
        <v>64243</v>
      </c>
      <c r="AH4" s="6">
        <v>3534.6</v>
      </c>
      <c r="AI4" s="6">
        <v>3696</v>
      </c>
      <c r="AJ4" s="6">
        <v>1835386.57</v>
      </c>
      <c r="AK4" s="6">
        <v>122596.19</v>
      </c>
      <c r="AL4" s="6">
        <v>100</v>
      </c>
      <c r="AM4" s="6">
        <v>39118.28</v>
      </c>
      <c r="AN4" s="6">
        <v>357910.88</v>
      </c>
      <c r="AO4" s="6">
        <v>622440.15</v>
      </c>
      <c r="AP4" s="6">
        <v>100300.5</v>
      </c>
      <c r="AQ4" s="6">
        <v>864</v>
      </c>
      <c r="AR4" s="6">
        <v>4250</v>
      </c>
      <c r="AS4" s="6">
        <v>82895.31</v>
      </c>
      <c r="AT4" s="6">
        <v>0</v>
      </c>
      <c r="AU4" s="6">
        <v>0</v>
      </c>
      <c r="AV4" s="6">
        <v>0</v>
      </c>
      <c r="AW4" s="6">
        <v>14990.49</v>
      </c>
      <c r="AX4" s="6">
        <v>2174271</v>
      </c>
      <c r="AY4" s="6">
        <v>4586799.9400000004</v>
      </c>
      <c r="AZ4" s="6">
        <v>0</v>
      </c>
      <c r="BA4" s="6">
        <v>584743.16</v>
      </c>
      <c r="BB4" s="6">
        <v>362106.58</v>
      </c>
      <c r="BC4" s="6"/>
    </row>
    <row r="5" spans="1:57" x14ac:dyDescent="0.25">
      <c r="A5" s="13">
        <v>42430</v>
      </c>
      <c r="B5" s="6">
        <v>0</v>
      </c>
      <c r="C5" s="6">
        <v>-738373.97</v>
      </c>
      <c r="D5" s="6">
        <v>0</v>
      </c>
      <c r="E5" s="6">
        <v>1301173.57</v>
      </c>
      <c r="F5" s="6">
        <v>35403923.460000001</v>
      </c>
      <c r="G5" s="6">
        <v>5956432.0499999998</v>
      </c>
      <c r="H5" s="6">
        <v>6539427.4000000004</v>
      </c>
      <c r="I5" s="6">
        <v>1653763.44</v>
      </c>
      <c r="J5" s="6">
        <v>217900.47</v>
      </c>
      <c r="K5" s="6">
        <v>34599.9</v>
      </c>
      <c r="L5" s="6">
        <v>70490.009999999995</v>
      </c>
      <c r="M5" s="6">
        <v>700034.18</v>
      </c>
      <c r="N5" s="6">
        <v>3541247.61</v>
      </c>
      <c r="O5" s="6">
        <v>3542224.43</v>
      </c>
      <c r="P5" s="6">
        <v>1323120.1499999999</v>
      </c>
      <c r="Q5" s="6">
        <v>8278626.1100000003</v>
      </c>
      <c r="R5" s="6">
        <v>502855.67</v>
      </c>
      <c r="S5" s="6">
        <v>266979.13</v>
      </c>
      <c r="T5" s="6">
        <v>77145.070000000007</v>
      </c>
      <c r="U5" s="6">
        <v>-1802.73</v>
      </c>
      <c r="V5" s="6">
        <v>3073105.64</v>
      </c>
      <c r="W5" s="6">
        <v>0</v>
      </c>
      <c r="X5" s="6">
        <v>0</v>
      </c>
      <c r="Y5" s="6">
        <v>0</v>
      </c>
      <c r="Z5" s="6">
        <v>6094608.0899999999</v>
      </c>
      <c r="AA5" s="6">
        <v>3825042.27</v>
      </c>
      <c r="AB5" s="6">
        <v>764986.37</v>
      </c>
      <c r="AC5" s="6">
        <v>3905091.47</v>
      </c>
      <c r="AD5" s="6">
        <v>0</v>
      </c>
      <c r="AE5" s="6">
        <v>161788.72</v>
      </c>
      <c r="AF5" s="6">
        <v>201830</v>
      </c>
      <c r="AG5" s="6">
        <v>95752</v>
      </c>
      <c r="AH5" s="6">
        <v>0</v>
      </c>
      <c r="AI5" s="6">
        <v>3002.3</v>
      </c>
      <c r="AJ5" s="6">
        <v>1679254.42</v>
      </c>
      <c r="AK5" s="6">
        <v>128184.81</v>
      </c>
      <c r="AL5" s="6">
        <v>2500</v>
      </c>
      <c r="AM5" s="6">
        <v>25765</v>
      </c>
      <c r="AN5" s="6">
        <v>393219.4</v>
      </c>
      <c r="AO5" s="6">
        <v>712090.97</v>
      </c>
      <c r="AP5" s="6">
        <v>103439.59</v>
      </c>
      <c r="AQ5" s="6">
        <v>923</v>
      </c>
      <c r="AR5" s="6">
        <v>3750</v>
      </c>
      <c r="AS5" s="6">
        <v>96705.73</v>
      </c>
      <c r="AT5" s="6">
        <v>0</v>
      </c>
      <c r="AU5" s="6">
        <v>0</v>
      </c>
      <c r="AV5" s="6">
        <v>0</v>
      </c>
      <c r="AW5" s="6">
        <v>25005.18</v>
      </c>
      <c r="AX5" s="6">
        <v>12950</v>
      </c>
      <c r="AY5" s="6">
        <v>4960307.29</v>
      </c>
      <c r="AZ5" s="6">
        <v>0</v>
      </c>
      <c r="BA5" s="6">
        <v>1108066.8</v>
      </c>
      <c r="BB5" s="6">
        <v>271112.90000000002</v>
      </c>
      <c r="BC5" s="6"/>
    </row>
    <row r="6" spans="1:57" x14ac:dyDescent="0.25">
      <c r="A6" s="13">
        <v>42461</v>
      </c>
      <c r="B6" s="6">
        <v>0</v>
      </c>
      <c r="C6" s="6">
        <v>-716816.9</v>
      </c>
      <c r="D6" s="6">
        <v>518620.26</v>
      </c>
      <c r="E6" s="6">
        <v>1829834.77</v>
      </c>
      <c r="F6" s="6">
        <v>53375007.520000003</v>
      </c>
      <c r="G6" s="6">
        <v>6597941.9299999997</v>
      </c>
      <c r="H6" s="6">
        <v>9685227.75</v>
      </c>
      <c r="I6" s="6">
        <v>2588048.79</v>
      </c>
      <c r="J6" s="6">
        <v>235365.08</v>
      </c>
      <c r="K6" s="6">
        <v>54843.97</v>
      </c>
      <c r="L6" s="6">
        <v>79772.2</v>
      </c>
      <c r="M6" s="6">
        <v>673631.18</v>
      </c>
      <c r="N6" s="6">
        <v>3226782.4</v>
      </c>
      <c r="O6" s="6">
        <v>3813608.84</v>
      </c>
      <c r="P6" s="6">
        <v>1309783.71</v>
      </c>
      <c r="Q6" s="6">
        <v>12836391.130000001</v>
      </c>
      <c r="R6" s="6">
        <v>585708.06999999995</v>
      </c>
      <c r="S6" s="6">
        <v>232078.62</v>
      </c>
      <c r="T6" s="6">
        <v>131827.53</v>
      </c>
      <c r="U6" s="6">
        <v>0</v>
      </c>
      <c r="V6" s="6">
        <v>-2983401.69</v>
      </c>
      <c r="W6" s="6">
        <v>0</v>
      </c>
      <c r="X6" s="6">
        <v>0</v>
      </c>
      <c r="Y6" s="6">
        <v>0</v>
      </c>
      <c r="Z6" s="6">
        <v>6855322.7199999997</v>
      </c>
      <c r="AA6" s="6">
        <v>6082714.4400000004</v>
      </c>
      <c r="AB6" s="6">
        <v>820421.29</v>
      </c>
      <c r="AC6" s="6">
        <v>2902642.35</v>
      </c>
      <c r="AD6" s="6">
        <v>0</v>
      </c>
      <c r="AE6" s="6">
        <v>275483.31</v>
      </c>
      <c r="AF6" s="6">
        <v>251852</v>
      </c>
      <c r="AG6" s="6">
        <v>203190</v>
      </c>
      <c r="AH6" s="6">
        <v>4034.67</v>
      </c>
      <c r="AI6" s="6">
        <v>4649.3500000000004</v>
      </c>
      <c r="AJ6" s="6">
        <v>2316482.11</v>
      </c>
      <c r="AK6" s="6">
        <v>141649.54</v>
      </c>
      <c r="AL6" s="6">
        <v>2175</v>
      </c>
      <c r="AM6" s="6">
        <v>17090</v>
      </c>
      <c r="AN6" s="6">
        <v>301295.24</v>
      </c>
      <c r="AO6" s="6">
        <v>800848.09</v>
      </c>
      <c r="AP6" s="6">
        <v>115409.5</v>
      </c>
      <c r="AQ6" s="6">
        <v>400</v>
      </c>
      <c r="AR6" s="6">
        <v>6250</v>
      </c>
      <c r="AS6" s="6">
        <v>99689.58</v>
      </c>
      <c r="AT6" s="6">
        <v>0</v>
      </c>
      <c r="AU6" s="6">
        <v>0</v>
      </c>
      <c r="AV6" s="6">
        <v>0</v>
      </c>
      <c r="AW6" s="6">
        <v>26823.74</v>
      </c>
      <c r="AX6" s="6">
        <v>5559</v>
      </c>
      <c r="AY6" s="6">
        <v>4597237.9400000004</v>
      </c>
      <c r="AZ6" s="6">
        <v>0</v>
      </c>
      <c r="BA6" s="6">
        <v>565863.89</v>
      </c>
      <c r="BB6" s="6">
        <v>3114287.28</v>
      </c>
      <c r="BC6" s="6"/>
    </row>
    <row r="7" spans="1:57" x14ac:dyDescent="0.25">
      <c r="A7" s="13">
        <v>42491</v>
      </c>
      <c r="B7" s="6">
        <v>188852350</v>
      </c>
      <c r="C7" s="6">
        <v>-401456.41</v>
      </c>
      <c r="D7" s="6">
        <v>0</v>
      </c>
      <c r="E7" s="6">
        <v>2748780.03</v>
      </c>
      <c r="F7" s="6">
        <v>56260939.890000001</v>
      </c>
      <c r="G7" s="6">
        <v>7153825.4400000004</v>
      </c>
      <c r="H7" s="6">
        <v>7731293.8300000001</v>
      </c>
      <c r="I7" s="6">
        <v>3064480.51</v>
      </c>
      <c r="J7" s="6">
        <v>274472.15000000002</v>
      </c>
      <c r="K7" s="6">
        <v>64418.879999999997</v>
      </c>
      <c r="L7" s="6">
        <v>77321.91</v>
      </c>
      <c r="M7" s="6">
        <v>743954.06</v>
      </c>
      <c r="N7" s="6">
        <v>4332867.13</v>
      </c>
      <c r="O7" s="6">
        <v>4097294.04</v>
      </c>
      <c r="P7" s="6">
        <v>836151.2</v>
      </c>
      <c r="Q7" s="6">
        <v>10438981.58</v>
      </c>
      <c r="R7" s="6">
        <v>663169.81999999995</v>
      </c>
      <c r="S7" s="6">
        <v>208835.61</v>
      </c>
      <c r="T7" s="6">
        <v>88752.85</v>
      </c>
      <c r="U7" s="6">
        <v>0</v>
      </c>
      <c r="V7" s="6">
        <v>134966.31</v>
      </c>
      <c r="W7" s="6">
        <v>0</v>
      </c>
      <c r="X7" s="6">
        <v>0</v>
      </c>
      <c r="Y7" s="6">
        <v>0</v>
      </c>
      <c r="Z7" s="6">
        <v>5800319.0099999998</v>
      </c>
      <c r="AA7" s="6">
        <v>6530557.2199999997</v>
      </c>
      <c r="AB7" s="6">
        <v>764869.99</v>
      </c>
      <c r="AC7" s="6">
        <v>3853499.62</v>
      </c>
      <c r="AD7" s="6">
        <v>0</v>
      </c>
      <c r="AE7" s="6">
        <v>377822.74</v>
      </c>
      <c r="AF7" s="6">
        <v>264444.28999999998</v>
      </c>
      <c r="AG7" s="6">
        <v>66087</v>
      </c>
      <c r="AH7" s="6">
        <v>270388.27</v>
      </c>
      <c r="AI7" s="6">
        <v>6173.95</v>
      </c>
      <c r="AJ7" s="6">
        <v>2099799.67</v>
      </c>
      <c r="AK7" s="6">
        <v>104284.48</v>
      </c>
      <c r="AL7" s="6">
        <v>1325</v>
      </c>
      <c r="AM7" s="6">
        <v>21780</v>
      </c>
      <c r="AN7" s="6">
        <v>266186</v>
      </c>
      <c r="AO7" s="6">
        <v>649386.03</v>
      </c>
      <c r="AP7" s="6">
        <v>98932.5</v>
      </c>
      <c r="AQ7" s="6">
        <v>693</v>
      </c>
      <c r="AR7" s="6">
        <v>4000</v>
      </c>
      <c r="AS7" s="6">
        <v>123884.45</v>
      </c>
      <c r="AT7" s="6">
        <v>0</v>
      </c>
      <c r="AU7" s="6">
        <v>0</v>
      </c>
      <c r="AV7" s="6">
        <v>0</v>
      </c>
      <c r="AW7" s="6">
        <v>16124.79</v>
      </c>
      <c r="AX7" s="6">
        <v>2195039.1800000002</v>
      </c>
      <c r="AY7" s="6">
        <v>4764730.8600000003</v>
      </c>
      <c r="AZ7" s="6">
        <v>0</v>
      </c>
      <c r="BA7" s="6">
        <v>67657362.299999997</v>
      </c>
      <c r="BB7" s="6">
        <v>509794.66</v>
      </c>
      <c r="BC7" s="6"/>
    </row>
    <row r="8" spans="1:57" x14ac:dyDescent="0.25">
      <c r="A8" s="13">
        <v>42522</v>
      </c>
      <c r="B8" s="6">
        <v>0</v>
      </c>
      <c r="C8" s="6">
        <v>-291364.90000000002</v>
      </c>
      <c r="D8" s="6">
        <v>395870.73</v>
      </c>
      <c r="E8" s="6">
        <v>1677306.64</v>
      </c>
      <c r="F8" s="6">
        <v>65962180.950000003</v>
      </c>
      <c r="G8" s="6">
        <v>7454084.5700000003</v>
      </c>
      <c r="H8" s="6">
        <v>7314896.8899999997</v>
      </c>
      <c r="I8" s="6">
        <v>2706091.84</v>
      </c>
      <c r="J8" s="6">
        <v>262302.17</v>
      </c>
      <c r="K8" s="6">
        <v>35866.800000000003</v>
      </c>
      <c r="L8" s="6">
        <v>186563.88</v>
      </c>
      <c r="M8" s="6">
        <v>723973.66</v>
      </c>
      <c r="N8" s="6">
        <v>3631795.09</v>
      </c>
      <c r="O8" s="6">
        <v>4023254</v>
      </c>
      <c r="P8" s="6">
        <v>2657172.66</v>
      </c>
      <c r="Q8" s="6">
        <v>11813304.9</v>
      </c>
      <c r="R8" s="6">
        <v>535263.44999999995</v>
      </c>
      <c r="S8" s="6">
        <v>259410.95</v>
      </c>
      <c r="T8" s="6">
        <v>73468.56</v>
      </c>
      <c r="U8" s="6">
        <v>0</v>
      </c>
      <c r="V8" s="6">
        <v>19798.259999999998</v>
      </c>
      <c r="W8" s="6">
        <v>0</v>
      </c>
      <c r="X8" s="6">
        <v>0</v>
      </c>
      <c r="Y8" s="6">
        <v>0</v>
      </c>
      <c r="Z8" s="6">
        <v>6123827.3600000003</v>
      </c>
      <c r="AA8" s="6">
        <v>7651408.8399999999</v>
      </c>
      <c r="AB8" s="6">
        <v>864808.64</v>
      </c>
      <c r="AC8" s="6">
        <v>3496108.18</v>
      </c>
      <c r="AD8" s="6">
        <v>0</v>
      </c>
      <c r="AE8" s="6">
        <v>253158.06</v>
      </c>
      <c r="AF8" s="6">
        <v>275266.18</v>
      </c>
      <c r="AG8" s="6">
        <v>84604</v>
      </c>
      <c r="AH8" s="6">
        <v>37502.71</v>
      </c>
      <c r="AI8" s="6">
        <v>3031.35</v>
      </c>
      <c r="AJ8" s="6">
        <v>1792770.42</v>
      </c>
      <c r="AK8" s="6">
        <v>141216.76999999999</v>
      </c>
      <c r="AL8" s="6">
        <v>4325</v>
      </c>
      <c r="AM8" s="6">
        <v>108668.71</v>
      </c>
      <c r="AN8" s="6">
        <v>233219.32</v>
      </c>
      <c r="AO8" s="6">
        <v>669032.34</v>
      </c>
      <c r="AP8" s="6">
        <v>100879.5</v>
      </c>
      <c r="AQ8" s="6">
        <v>1425.58</v>
      </c>
      <c r="AR8" s="6">
        <v>1250</v>
      </c>
      <c r="AS8" s="6">
        <v>65508.3</v>
      </c>
      <c r="AT8" s="6">
        <v>0</v>
      </c>
      <c r="AU8" s="6">
        <v>0</v>
      </c>
      <c r="AV8" s="6">
        <v>0</v>
      </c>
      <c r="AW8" s="6">
        <v>81944.100000000006</v>
      </c>
      <c r="AX8" s="6">
        <v>12111.4</v>
      </c>
      <c r="AY8" s="6">
        <v>4759433.0199999996</v>
      </c>
      <c r="AZ8" s="6">
        <v>0</v>
      </c>
      <c r="BA8" s="6">
        <v>760640.7</v>
      </c>
      <c r="BB8" s="6">
        <v>124048.67</v>
      </c>
      <c r="BC8" s="6"/>
    </row>
    <row r="9" spans="1:57" x14ac:dyDescent="0.25">
      <c r="A9" s="13">
        <v>42552</v>
      </c>
      <c r="B9" s="6">
        <v>0</v>
      </c>
      <c r="C9" s="6">
        <v>-476404.56</v>
      </c>
      <c r="D9" s="6">
        <v>0</v>
      </c>
      <c r="E9" s="6">
        <v>2071075.75</v>
      </c>
      <c r="F9" s="6">
        <v>62493840.670000002</v>
      </c>
      <c r="G9" s="6">
        <v>7058484.79</v>
      </c>
      <c r="H9" s="6">
        <v>7999514.2999999998</v>
      </c>
      <c r="I9" s="6">
        <v>3468506.02</v>
      </c>
      <c r="J9" s="6">
        <v>281360.89</v>
      </c>
      <c r="K9" s="6">
        <v>856432.01</v>
      </c>
      <c r="L9" s="6">
        <v>123745.62</v>
      </c>
      <c r="M9" s="6">
        <v>768169.87</v>
      </c>
      <c r="N9" s="6">
        <v>3415343.62</v>
      </c>
      <c r="O9" s="6">
        <v>4047489.26</v>
      </c>
      <c r="P9" s="6">
        <v>206301.84</v>
      </c>
      <c r="Q9" s="6">
        <v>9842583.4700000007</v>
      </c>
      <c r="R9" s="6">
        <v>747254.84</v>
      </c>
      <c r="S9" s="6">
        <v>169652.35</v>
      </c>
      <c r="T9" s="6">
        <v>70214.83</v>
      </c>
      <c r="U9" s="6">
        <v>0</v>
      </c>
      <c r="V9" s="6">
        <v>16799</v>
      </c>
      <c r="W9" s="6">
        <v>2116212.71</v>
      </c>
      <c r="X9" s="6">
        <v>0</v>
      </c>
      <c r="Y9" s="6">
        <v>0</v>
      </c>
      <c r="Z9" s="6">
        <v>5454612.5499999998</v>
      </c>
      <c r="AA9" s="6">
        <v>14397514.82</v>
      </c>
      <c r="AB9" s="6">
        <v>1550818.83</v>
      </c>
      <c r="AC9" s="6">
        <v>3969004.58</v>
      </c>
      <c r="AD9" s="6">
        <v>12529.89</v>
      </c>
      <c r="AE9" s="6">
        <v>231969.61</v>
      </c>
      <c r="AF9" s="6">
        <v>1252596</v>
      </c>
      <c r="AG9" s="6">
        <v>89078</v>
      </c>
      <c r="AH9" s="6">
        <v>284.23</v>
      </c>
      <c r="AI9" s="6">
        <v>5900.3</v>
      </c>
      <c r="AJ9" s="6">
        <v>1317242.17</v>
      </c>
      <c r="AK9" s="6">
        <v>152165.07</v>
      </c>
      <c r="AL9" s="6">
        <v>850</v>
      </c>
      <c r="AM9" s="6">
        <v>0</v>
      </c>
      <c r="AN9" s="6">
        <v>172897.68</v>
      </c>
      <c r="AO9" s="6">
        <v>656074.85</v>
      </c>
      <c r="AP9" s="6">
        <v>112480.87</v>
      </c>
      <c r="AQ9" s="6">
        <v>800</v>
      </c>
      <c r="AR9" s="6">
        <v>3500</v>
      </c>
      <c r="AS9" s="6">
        <v>127308.34</v>
      </c>
      <c r="AT9" s="6">
        <v>0</v>
      </c>
      <c r="AU9" s="6">
        <v>0</v>
      </c>
      <c r="AV9" s="6">
        <v>0</v>
      </c>
      <c r="AW9" s="6">
        <v>10703.45</v>
      </c>
      <c r="AX9" s="6">
        <v>40809.839999999997</v>
      </c>
      <c r="AY9" s="6">
        <v>4601296.07</v>
      </c>
      <c r="AZ9" s="6">
        <v>0</v>
      </c>
      <c r="BA9" s="6">
        <v>704219.27</v>
      </c>
      <c r="BB9" s="6">
        <v>311148.86</v>
      </c>
      <c r="BC9" s="6"/>
    </row>
    <row r="10" spans="1:57" x14ac:dyDescent="0.25">
      <c r="A10" s="13">
        <v>42583</v>
      </c>
      <c r="B10" s="6">
        <v>0</v>
      </c>
      <c r="C10" s="6">
        <v>-17414.939999999999</v>
      </c>
      <c r="D10" s="6">
        <v>133876.04</v>
      </c>
      <c r="E10" s="6">
        <v>1460508.31</v>
      </c>
      <c r="F10" s="6">
        <v>69627843.680000007</v>
      </c>
      <c r="G10" s="6">
        <v>6768680.0499999998</v>
      </c>
      <c r="H10" s="6">
        <v>8326185.6500000004</v>
      </c>
      <c r="I10" s="6">
        <v>4087305.61</v>
      </c>
      <c r="J10" s="6">
        <v>278058.99</v>
      </c>
      <c r="K10" s="6">
        <v>1819342.12</v>
      </c>
      <c r="L10" s="6">
        <v>262861.43</v>
      </c>
      <c r="M10" s="6">
        <v>681237.1</v>
      </c>
      <c r="N10" s="6">
        <v>2538075.9300000002</v>
      </c>
      <c r="O10" s="6">
        <v>4301909.9400000004</v>
      </c>
      <c r="P10" s="6">
        <v>884517.85</v>
      </c>
      <c r="Q10" s="6">
        <v>15051887.1</v>
      </c>
      <c r="R10" s="6">
        <v>822584.47</v>
      </c>
      <c r="S10" s="6">
        <v>235436</v>
      </c>
      <c r="T10" s="6">
        <v>125415.7</v>
      </c>
      <c r="U10" s="6">
        <v>0</v>
      </c>
      <c r="V10" s="6">
        <v>1725365.03</v>
      </c>
      <c r="W10" s="6">
        <v>3375556.05</v>
      </c>
      <c r="X10" s="6">
        <v>0</v>
      </c>
      <c r="Y10" s="6">
        <v>0</v>
      </c>
      <c r="Z10" s="6">
        <v>4835813.5999999996</v>
      </c>
      <c r="AA10" s="6">
        <v>4823672.6500000004</v>
      </c>
      <c r="AB10" s="6">
        <v>773627.02</v>
      </c>
      <c r="AC10" s="6">
        <v>3550272.77</v>
      </c>
      <c r="AD10" s="6">
        <v>9790.66</v>
      </c>
      <c r="AE10" s="6">
        <v>234648.85</v>
      </c>
      <c r="AF10" s="6">
        <v>1091573.95</v>
      </c>
      <c r="AG10" s="6">
        <v>78114</v>
      </c>
      <c r="AH10" s="6">
        <v>0</v>
      </c>
      <c r="AI10" s="6">
        <v>3879.05</v>
      </c>
      <c r="AJ10" s="6">
        <v>1148529.17</v>
      </c>
      <c r="AK10" s="6">
        <v>123374.92</v>
      </c>
      <c r="AL10" s="6">
        <v>0</v>
      </c>
      <c r="AM10" s="6">
        <v>74246</v>
      </c>
      <c r="AN10" s="6">
        <v>173964.64</v>
      </c>
      <c r="AO10" s="6">
        <v>572540.51</v>
      </c>
      <c r="AP10" s="6">
        <v>106424.5</v>
      </c>
      <c r="AQ10" s="6">
        <v>1063.74</v>
      </c>
      <c r="AR10" s="6">
        <v>2000</v>
      </c>
      <c r="AS10" s="6">
        <v>55933.16</v>
      </c>
      <c r="AT10" s="6">
        <v>0</v>
      </c>
      <c r="AU10" s="6">
        <v>0</v>
      </c>
      <c r="AV10" s="6">
        <v>0</v>
      </c>
      <c r="AW10" s="6">
        <v>20102.18</v>
      </c>
      <c r="AX10" s="6">
        <v>2167994.5</v>
      </c>
      <c r="AY10" s="6">
        <v>4926313.6900000004</v>
      </c>
      <c r="AZ10" s="6">
        <v>0</v>
      </c>
      <c r="BA10" s="6">
        <v>860846.45</v>
      </c>
      <c r="BB10" s="6">
        <v>351750.17</v>
      </c>
      <c r="BC10" s="6"/>
    </row>
    <row r="11" spans="1:57" x14ac:dyDescent="0.25">
      <c r="A11" s="13">
        <v>42614</v>
      </c>
      <c r="B11" s="6">
        <v>0</v>
      </c>
      <c r="C11" s="6">
        <v>-236079.09</v>
      </c>
      <c r="D11" s="6">
        <v>0</v>
      </c>
      <c r="E11" s="6">
        <v>2008601.55</v>
      </c>
      <c r="F11" s="6">
        <v>75197274.150000006</v>
      </c>
      <c r="G11" s="6">
        <v>7060475.9500000002</v>
      </c>
      <c r="H11" s="6">
        <v>8150536.5</v>
      </c>
      <c r="I11" s="6">
        <v>2596473.56</v>
      </c>
      <c r="J11" s="6">
        <v>282977.32</v>
      </c>
      <c r="K11" s="6">
        <v>304563.33</v>
      </c>
      <c r="L11" s="6">
        <v>166341.85</v>
      </c>
      <c r="M11" s="6">
        <v>755155.82</v>
      </c>
      <c r="N11" s="6">
        <v>3165206.12</v>
      </c>
      <c r="O11" s="6">
        <v>4306262.6500000004</v>
      </c>
      <c r="P11" s="6">
        <v>1770547.81</v>
      </c>
      <c r="Q11" s="6">
        <v>11820153.33</v>
      </c>
      <c r="R11" s="6">
        <v>644833.81000000006</v>
      </c>
      <c r="S11" s="6">
        <v>248261.3</v>
      </c>
      <c r="T11" s="6">
        <v>125352.27</v>
      </c>
      <c r="U11" s="6">
        <v>0</v>
      </c>
      <c r="V11" s="6">
        <v>62817</v>
      </c>
      <c r="W11" s="6">
        <v>3971552.96</v>
      </c>
      <c r="X11" s="6">
        <v>0</v>
      </c>
      <c r="Y11" s="6">
        <v>0</v>
      </c>
      <c r="Z11" s="6">
        <v>9391139.1699999999</v>
      </c>
      <c r="AA11" s="6">
        <v>6543492.6100000003</v>
      </c>
      <c r="AB11" s="6">
        <v>978386.4</v>
      </c>
      <c r="AC11" s="6">
        <v>4251183.84</v>
      </c>
      <c r="AD11" s="6">
        <v>17527.5</v>
      </c>
      <c r="AE11" s="6">
        <v>291579.24</v>
      </c>
      <c r="AF11" s="6">
        <v>515996.2</v>
      </c>
      <c r="AG11" s="6">
        <v>118620</v>
      </c>
      <c r="AH11" s="6">
        <v>0</v>
      </c>
      <c r="AI11" s="6">
        <v>7696.5</v>
      </c>
      <c r="AJ11" s="6">
        <v>1516538.44</v>
      </c>
      <c r="AK11" s="6">
        <v>136159.41</v>
      </c>
      <c r="AL11" s="6">
        <v>175</v>
      </c>
      <c r="AM11" s="6">
        <v>159448.81</v>
      </c>
      <c r="AN11" s="6">
        <v>238974.85</v>
      </c>
      <c r="AO11" s="6">
        <v>653816.31999999995</v>
      </c>
      <c r="AP11" s="6">
        <v>124079.59</v>
      </c>
      <c r="AQ11" s="6">
        <v>1870</v>
      </c>
      <c r="AR11" s="6">
        <v>1500</v>
      </c>
      <c r="AS11" s="6">
        <v>112901.99</v>
      </c>
      <c r="AT11" s="6">
        <v>0</v>
      </c>
      <c r="AU11" s="6">
        <v>0</v>
      </c>
      <c r="AV11" s="6">
        <v>0</v>
      </c>
      <c r="AW11" s="6">
        <v>22815.07</v>
      </c>
      <c r="AX11" s="6">
        <v>1746</v>
      </c>
      <c r="AY11" s="6">
        <v>4761453.04</v>
      </c>
      <c r="AZ11" s="6">
        <v>0</v>
      </c>
      <c r="BA11" s="6">
        <v>760760.89</v>
      </c>
      <c r="BB11" s="6">
        <v>95468.18</v>
      </c>
      <c r="BC11" s="6"/>
    </row>
    <row r="12" spans="1:57" x14ac:dyDescent="0.25">
      <c r="A12" s="13">
        <v>42644</v>
      </c>
      <c r="B12" s="6">
        <v>0</v>
      </c>
      <c r="C12" s="6">
        <v>-17518.669999999998</v>
      </c>
      <c r="D12" s="6">
        <v>17518.669999999998</v>
      </c>
      <c r="E12" s="6">
        <v>1786895.7</v>
      </c>
      <c r="F12" s="6">
        <v>69006512.349999994</v>
      </c>
      <c r="G12" s="6">
        <v>7832356.04</v>
      </c>
      <c r="H12" s="6">
        <v>8820391.6600000001</v>
      </c>
      <c r="I12" s="6">
        <v>3146458.44</v>
      </c>
      <c r="J12" s="6">
        <v>383048.54</v>
      </c>
      <c r="K12" s="6">
        <v>225747.14</v>
      </c>
      <c r="L12" s="6">
        <v>113133.53</v>
      </c>
      <c r="M12" s="6">
        <v>713577.71</v>
      </c>
      <c r="N12" s="6">
        <v>4711327.28</v>
      </c>
      <c r="O12" s="6">
        <v>4358275.9400000004</v>
      </c>
      <c r="P12" s="6">
        <v>180192.41</v>
      </c>
      <c r="Q12" s="6">
        <v>11029642.560000001</v>
      </c>
      <c r="R12" s="6">
        <v>860834.48</v>
      </c>
      <c r="S12" s="6">
        <v>187331.21</v>
      </c>
      <c r="T12" s="6">
        <v>138940.42000000001</v>
      </c>
      <c r="U12" s="6">
        <v>0</v>
      </c>
      <c r="V12" s="6">
        <v>18981.68</v>
      </c>
      <c r="W12" s="6">
        <v>3230260.57</v>
      </c>
      <c r="X12" s="6">
        <v>0</v>
      </c>
      <c r="Y12" s="6">
        <v>0</v>
      </c>
      <c r="Z12" s="6">
        <v>5300500.9400000004</v>
      </c>
      <c r="AA12" s="6">
        <v>4972709.96</v>
      </c>
      <c r="AB12" s="6">
        <v>776404.57</v>
      </c>
      <c r="AC12" s="6">
        <v>3328353.53</v>
      </c>
      <c r="AD12" s="6">
        <v>14022.76</v>
      </c>
      <c r="AE12" s="6">
        <v>197303.21</v>
      </c>
      <c r="AF12" s="6">
        <v>421554.03</v>
      </c>
      <c r="AG12" s="6">
        <v>107225</v>
      </c>
      <c r="AH12" s="6">
        <v>0</v>
      </c>
      <c r="AI12" s="6">
        <v>7310.45</v>
      </c>
      <c r="AJ12" s="6">
        <v>1879606.53</v>
      </c>
      <c r="AK12" s="6">
        <v>136877.5</v>
      </c>
      <c r="AL12" s="6">
        <v>325</v>
      </c>
      <c r="AM12" s="6">
        <v>58759.03</v>
      </c>
      <c r="AN12" s="6">
        <v>181997.07</v>
      </c>
      <c r="AO12" s="6">
        <v>613457.16</v>
      </c>
      <c r="AP12" s="6">
        <v>96313</v>
      </c>
      <c r="AQ12" s="6">
        <v>1777</v>
      </c>
      <c r="AR12" s="6">
        <v>3250</v>
      </c>
      <c r="AS12" s="6">
        <v>91450.45</v>
      </c>
      <c r="AT12" s="6">
        <v>0</v>
      </c>
      <c r="AU12" s="6">
        <v>0</v>
      </c>
      <c r="AV12" s="6">
        <v>0</v>
      </c>
      <c r="AW12" s="6">
        <v>16424.41</v>
      </c>
      <c r="AX12" s="6">
        <v>19.5</v>
      </c>
      <c r="AY12" s="6">
        <v>4583714.1500000004</v>
      </c>
      <c r="AZ12" s="6">
        <v>0</v>
      </c>
      <c r="BA12" s="6">
        <v>2339674.6</v>
      </c>
      <c r="BB12" s="6">
        <v>197235.52</v>
      </c>
      <c r="BC12" s="6"/>
    </row>
    <row r="13" spans="1:57" x14ac:dyDescent="0.25">
      <c r="A13" s="13">
        <v>42675</v>
      </c>
      <c r="B13" s="6">
        <v>6577547.0199999996</v>
      </c>
      <c r="C13" s="6">
        <v>-8497252.0899999999</v>
      </c>
      <c r="D13" s="6">
        <v>26076.98</v>
      </c>
      <c r="E13" s="6">
        <v>3079400.77</v>
      </c>
      <c r="F13" s="6">
        <v>68263674.450000003</v>
      </c>
      <c r="G13" s="6">
        <v>13675432.880000001</v>
      </c>
      <c r="H13" s="6">
        <v>15578126.949999999</v>
      </c>
      <c r="I13" s="6">
        <v>6148032.5700000003</v>
      </c>
      <c r="J13" s="6">
        <v>546745.81000000006</v>
      </c>
      <c r="K13" s="6">
        <v>134421.21</v>
      </c>
      <c r="L13" s="6">
        <v>225096.67</v>
      </c>
      <c r="M13" s="6">
        <v>1417530.96</v>
      </c>
      <c r="N13" s="6">
        <v>4650868.33</v>
      </c>
      <c r="O13" s="6">
        <v>7858688.3700000001</v>
      </c>
      <c r="P13" s="6">
        <v>2350089.79</v>
      </c>
      <c r="Q13" s="6">
        <v>19946829.02</v>
      </c>
      <c r="R13" s="6">
        <v>1557441.04</v>
      </c>
      <c r="S13" s="6">
        <v>269808.7</v>
      </c>
      <c r="T13" s="6">
        <v>252677.97</v>
      </c>
      <c r="U13" s="6">
        <v>0</v>
      </c>
      <c r="V13" s="6">
        <v>50874.06</v>
      </c>
      <c r="W13" s="6">
        <v>6924402.9500000002</v>
      </c>
      <c r="X13" s="6">
        <v>0</v>
      </c>
      <c r="Y13" s="6">
        <v>0</v>
      </c>
      <c r="Z13" s="6">
        <v>9903942.3200000003</v>
      </c>
      <c r="AA13" s="6">
        <v>7833000.3799999999</v>
      </c>
      <c r="AB13" s="6">
        <v>1507398.43</v>
      </c>
      <c r="AC13" s="6">
        <v>6514056.1200000001</v>
      </c>
      <c r="AD13" s="6">
        <v>0</v>
      </c>
      <c r="AE13" s="6">
        <v>517305.23</v>
      </c>
      <c r="AF13" s="6">
        <v>489902.96</v>
      </c>
      <c r="AG13" s="6">
        <v>185242</v>
      </c>
      <c r="AH13" s="6">
        <v>3386.53</v>
      </c>
      <c r="AI13" s="6">
        <v>9597.9500000000007</v>
      </c>
      <c r="AJ13" s="6">
        <v>3402974.52</v>
      </c>
      <c r="AK13" s="6">
        <v>224321.1</v>
      </c>
      <c r="AL13" s="6">
        <v>2700</v>
      </c>
      <c r="AM13" s="6">
        <v>84062.61</v>
      </c>
      <c r="AN13" s="6">
        <v>243169.51</v>
      </c>
      <c r="AO13" s="6">
        <v>1159192.78</v>
      </c>
      <c r="AP13" s="6">
        <v>205411.32</v>
      </c>
      <c r="AQ13" s="6">
        <v>2249.83</v>
      </c>
      <c r="AR13" s="6">
        <v>8500</v>
      </c>
      <c r="AS13" s="6">
        <v>214135.86</v>
      </c>
      <c r="AT13" s="6">
        <v>1257507.56</v>
      </c>
      <c r="AU13" s="6">
        <v>0</v>
      </c>
      <c r="AV13" s="6">
        <v>0</v>
      </c>
      <c r="AW13" s="6">
        <v>45343.45</v>
      </c>
      <c r="AX13" s="6">
        <v>56669198.509999998</v>
      </c>
      <c r="AY13" s="6">
        <v>-9106064.6699999999</v>
      </c>
      <c r="AZ13" s="6">
        <v>0</v>
      </c>
      <c r="BA13" s="6">
        <v>-65342120.759999998</v>
      </c>
      <c r="BB13" s="6">
        <v>929166.47</v>
      </c>
      <c r="BC13" s="6"/>
    </row>
    <row r="14" spans="1:57" x14ac:dyDescent="0.25">
      <c r="A14" s="13">
        <v>42705</v>
      </c>
      <c r="B14" s="6">
        <v>0</v>
      </c>
      <c r="C14" s="6">
        <v>-1929.72</v>
      </c>
      <c r="D14" s="6">
        <v>0</v>
      </c>
      <c r="E14" s="6">
        <v>656995.68999999994</v>
      </c>
      <c r="F14" s="6">
        <v>69553963.390000001</v>
      </c>
      <c r="G14" s="6">
        <v>7493054.7699999996</v>
      </c>
      <c r="H14" s="6">
        <v>7910717.2400000002</v>
      </c>
      <c r="I14" s="6">
        <v>3403878.31</v>
      </c>
      <c r="J14" s="6">
        <v>261221.85</v>
      </c>
      <c r="K14" s="6">
        <v>84658</v>
      </c>
      <c r="L14" s="6">
        <v>110916.75</v>
      </c>
      <c r="M14" s="6">
        <v>685749.6</v>
      </c>
      <c r="N14" s="6">
        <v>1669421.34</v>
      </c>
      <c r="O14" s="6">
        <v>3937369.48</v>
      </c>
      <c r="P14" s="6">
        <v>201931.94</v>
      </c>
      <c r="Q14" s="6">
        <v>10535345.109999999</v>
      </c>
      <c r="R14" s="6">
        <v>610751.62</v>
      </c>
      <c r="S14" s="6">
        <v>328876.26</v>
      </c>
      <c r="T14" s="6">
        <v>177749.87</v>
      </c>
      <c r="U14" s="6">
        <v>0</v>
      </c>
      <c r="V14" s="6">
        <v>19289.150000000001</v>
      </c>
      <c r="W14" s="6">
        <v>2907454.93</v>
      </c>
      <c r="X14" s="6">
        <v>0</v>
      </c>
      <c r="Y14" s="6">
        <v>0</v>
      </c>
      <c r="Z14" s="6">
        <v>4881825.9800000004</v>
      </c>
      <c r="AA14" s="6">
        <v>3712874.85</v>
      </c>
      <c r="AB14" s="6">
        <v>704811.52000000002</v>
      </c>
      <c r="AC14" s="6">
        <v>3405632.55</v>
      </c>
      <c r="AD14" s="6">
        <v>207.25</v>
      </c>
      <c r="AE14" s="6">
        <v>304460.61</v>
      </c>
      <c r="AF14" s="6">
        <v>87825.18</v>
      </c>
      <c r="AG14" s="6">
        <v>151900</v>
      </c>
      <c r="AH14" s="6">
        <v>0</v>
      </c>
      <c r="AI14" s="6">
        <v>0</v>
      </c>
      <c r="AJ14" s="6">
        <v>1667977.11</v>
      </c>
      <c r="AK14" s="6">
        <v>108397.49</v>
      </c>
      <c r="AL14" s="6">
        <v>250</v>
      </c>
      <c r="AM14" s="6">
        <v>202200</v>
      </c>
      <c r="AN14" s="6">
        <v>0</v>
      </c>
      <c r="AO14" s="6">
        <v>563799.38</v>
      </c>
      <c r="AP14" s="6">
        <v>118770</v>
      </c>
      <c r="AQ14" s="6">
        <v>1042.74</v>
      </c>
      <c r="AR14" s="6">
        <v>3000</v>
      </c>
      <c r="AS14" s="6">
        <v>195560.59</v>
      </c>
      <c r="AT14" s="6">
        <v>0</v>
      </c>
      <c r="AU14" s="6">
        <v>0</v>
      </c>
      <c r="AV14" s="6">
        <v>0</v>
      </c>
      <c r="AW14" s="6">
        <v>47273.599999999999</v>
      </c>
      <c r="AX14" s="6">
        <v>0</v>
      </c>
      <c r="AY14" s="6">
        <v>4713816.46</v>
      </c>
      <c r="AZ14" s="6">
        <v>0</v>
      </c>
      <c r="BA14" s="6">
        <v>282095.78000000003</v>
      </c>
      <c r="BB14" s="6">
        <v>105029.45</v>
      </c>
      <c r="BC14" s="6"/>
    </row>
    <row r="15" spans="1:57" x14ac:dyDescent="0.25">
      <c r="A15" s="13">
        <v>42736</v>
      </c>
      <c r="B15" s="6">
        <v>0</v>
      </c>
      <c r="C15" s="6">
        <v>-468449.96</v>
      </c>
      <c r="D15" s="6">
        <v>581846.63</v>
      </c>
      <c r="E15" s="6">
        <v>2493677.86</v>
      </c>
      <c r="F15" s="6">
        <v>67405675.010000005</v>
      </c>
      <c r="G15" s="6">
        <v>6380000.8499999996</v>
      </c>
      <c r="H15" s="6">
        <v>9178859.6099999994</v>
      </c>
      <c r="I15" s="6">
        <v>4087921.66</v>
      </c>
      <c r="J15" s="6">
        <v>282784.65000000002</v>
      </c>
      <c r="K15" s="6">
        <v>45895</v>
      </c>
      <c r="L15" s="6">
        <v>173632.74</v>
      </c>
      <c r="M15" s="6">
        <v>705852.26</v>
      </c>
      <c r="N15" s="6">
        <v>3758976.44</v>
      </c>
      <c r="O15" s="6">
        <v>3833331.63</v>
      </c>
      <c r="P15" s="6">
        <v>220232.83</v>
      </c>
      <c r="Q15" s="6">
        <v>8000721.8499999996</v>
      </c>
      <c r="R15" s="6">
        <v>627304.47</v>
      </c>
      <c r="S15" s="6">
        <v>235648.49</v>
      </c>
      <c r="T15" s="6">
        <v>161511.18</v>
      </c>
      <c r="U15" s="6">
        <v>0</v>
      </c>
      <c r="V15" s="6">
        <v>-28233.33</v>
      </c>
      <c r="W15" s="6">
        <v>1712142.06</v>
      </c>
      <c r="X15" s="6">
        <v>0</v>
      </c>
      <c r="Y15" s="6">
        <v>0</v>
      </c>
      <c r="Z15" s="6">
        <v>5542090.1299999999</v>
      </c>
      <c r="AA15" s="6">
        <v>1714547.65</v>
      </c>
      <c r="AB15" s="6">
        <v>829404.99</v>
      </c>
      <c r="AC15" s="6">
        <v>3073353.08</v>
      </c>
      <c r="AD15" s="6">
        <v>0</v>
      </c>
      <c r="AE15" s="6">
        <v>270688.48</v>
      </c>
      <c r="AF15" s="6">
        <v>138622.34</v>
      </c>
      <c r="AG15" s="6">
        <v>85987</v>
      </c>
      <c r="AH15" s="6">
        <v>0</v>
      </c>
      <c r="AI15" s="6">
        <v>5611.2</v>
      </c>
      <c r="AJ15" s="6">
        <v>1714812.12</v>
      </c>
      <c r="AK15" s="6">
        <v>133946.18</v>
      </c>
      <c r="AL15" s="6">
        <v>100</v>
      </c>
      <c r="AM15" s="6">
        <v>78615</v>
      </c>
      <c r="AN15" s="6">
        <v>492338.49</v>
      </c>
      <c r="AO15" s="6">
        <v>657639.14</v>
      </c>
      <c r="AP15" s="6">
        <v>147378</v>
      </c>
      <c r="AQ15" s="6">
        <v>542.86</v>
      </c>
      <c r="AR15" s="6">
        <v>3750</v>
      </c>
      <c r="AS15" s="6">
        <v>-195560.59</v>
      </c>
      <c r="AT15" s="6">
        <v>0</v>
      </c>
      <c r="AU15" s="6">
        <v>0</v>
      </c>
      <c r="AV15" s="6">
        <v>0</v>
      </c>
      <c r="AW15" s="6">
        <v>43815.22</v>
      </c>
      <c r="AX15" s="6">
        <v>0</v>
      </c>
      <c r="AY15" s="6">
        <v>4680624.75</v>
      </c>
      <c r="AZ15" s="6">
        <v>0</v>
      </c>
      <c r="BA15" s="6">
        <v>1482983.69</v>
      </c>
      <c r="BB15" s="6">
        <v>242322.23</v>
      </c>
      <c r="BC15" s="6"/>
    </row>
    <row r="16" spans="1:57" x14ac:dyDescent="0.25">
      <c r="A16" s="13">
        <v>42767</v>
      </c>
      <c r="B16" s="6">
        <v>0</v>
      </c>
      <c r="C16" s="6">
        <v>-307894.46000000002</v>
      </c>
      <c r="D16" s="6">
        <v>4923435.13</v>
      </c>
      <c r="E16" s="6">
        <v>1602285.76</v>
      </c>
      <c r="F16" s="6">
        <v>67825677.280000001</v>
      </c>
      <c r="G16" s="6">
        <v>5668041.6600000001</v>
      </c>
      <c r="H16" s="6">
        <v>7592078.5899999999</v>
      </c>
      <c r="I16" s="6">
        <v>1319486.0900000001</v>
      </c>
      <c r="J16" s="6">
        <v>208780</v>
      </c>
      <c r="K16" s="6">
        <v>30400</v>
      </c>
      <c r="L16" s="6">
        <v>96233.93</v>
      </c>
      <c r="M16" s="6">
        <v>675747.45</v>
      </c>
      <c r="N16" s="6">
        <v>4554947.83</v>
      </c>
      <c r="O16" s="6">
        <v>3642818.17</v>
      </c>
      <c r="P16" s="6">
        <v>557764.91</v>
      </c>
      <c r="Q16" s="6">
        <v>10077533.199999999</v>
      </c>
      <c r="R16" s="6">
        <v>578463.80000000005</v>
      </c>
      <c r="S16" s="6">
        <v>206121.11</v>
      </c>
      <c r="T16" s="6">
        <v>148310.12</v>
      </c>
      <c r="U16" s="6">
        <v>-296.64999999999998</v>
      </c>
      <c r="V16" s="6">
        <v>26145</v>
      </c>
      <c r="W16" s="6">
        <v>1321975.06</v>
      </c>
      <c r="X16" s="6">
        <v>0</v>
      </c>
      <c r="Y16" s="6">
        <v>0</v>
      </c>
      <c r="Z16" s="6">
        <v>5549478.6200000001</v>
      </c>
      <c r="AA16" s="6">
        <v>3876093.95</v>
      </c>
      <c r="AB16" s="6">
        <v>771465.27</v>
      </c>
      <c r="AC16" s="6">
        <v>2487035.83</v>
      </c>
      <c r="AD16" s="6">
        <v>0</v>
      </c>
      <c r="AE16" s="6">
        <v>372884.38</v>
      </c>
      <c r="AF16" s="6">
        <v>70646.14</v>
      </c>
      <c r="AG16" s="6">
        <v>82099</v>
      </c>
      <c r="AH16" s="6">
        <v>0</v>
      </c>
      <c r="AI16" s="6">
        <v>2551.4499999999998</v>
      </c>
      <c r="AJ16" s="6">
        <v>1691154.86</v>
      </c>
      <c r="AK16" s="6">
        <v>114092.83</v>
      </c>
      <c r="AL16" s="6">
        <v>320</v>
      </c>
      <c r="AM16" s="6">
        <v>34750.86</v>
      </c>
      <c r="AN16" s="6">
        <v>216174.55</v>
      </c>
      <c r="AO16" s="6">
        <v>645962.38</v>
      </c>
      <c r="AP16" s="6">
        <v>107553.5</v>
      </c>
      <c r="AQ16" s="6">
        <v>778</v>
      </c>
      <c r="AR16" s="6">
        <v>2500</v>
      </c>
      <c r="AS16" s="6">
        <v>0</v>
      </c>
      <c r="AT16" s="6">
        <v>0</v>
      </c>
      <c r="AU16" s="6">
        <v>0</v>
      </c>
      <c r="AV16" s="6">
        <v>0</v>
      </c>
      <c r="AW16" s="6">
        <v>97876.9</v>
      </c>
      <c r="AX16" s="6">
        <v>2943841.25</v>
      </c>
      <c r="AY16" s="6">
        <v>4319989.92</v>
      </c>
      <c r="AZ16" s="6">
        <v>0</v>
      </c>
      <c r="BA16" s="6">
        <v>341297.97</v>
      </c>
      <c r="BB16" s="6">
        <v>138254.95000000001</v>
      </c>
      <c r="BC16" s="6"/>
    </row>
    <row r="17" spans="1:55" x14ac:dyDescent="0.25">
      <c r="A17" s="13">
        <v>42795</v>
      </c>
      <c r="B17" s="6">
        <v>0</v>
      </c>
      <c r="C17" s="6">
        <v>-458115.91</v>
      </c>
      <c r="D17" s="6">
        <v>2357174.63</v>
      </c>
      <c r="E17" s="6">
        <v>1437042.09</v>
      </c>
      <c r="F17" s="6">
        <v>82727030.680000007</v>
      </c>
      <c r="G17" s="6">
        <v>6024832.1200000001</v>
      </c>
      <c r="H17" s="6">
        <v>7201187.6200000001</v>
      </c>
      <c r="I17" s="6">
        <v>3111052.44</v>
      </c>
      <c r="J17" s="6">
        <v>219780</v>
      </c>
      <c r="K17" s="6">
        <v>53895</v>
      </c>
      <c r="L17" s="6">
        <v>111023.14</v>
      </c>
      <c r="M17" s="6">
        <v>665999.81000000006</v>
      </c>
      <c r="N17" s="6">
        <v>4159299.32</v>
      </c>
      <c r="O17" s="6">
        <v>3838599.48</v>
      </c>
      <c r="P17" s="6">
        <v>1234045.6200000001</v>
      </c>
      <c r="Q17" s="6">
        <v>11155521.58</v>
      </c>
      <c r="R17" s="6">
        <v>536189.49</v>
      </c>
      <c r="S17" s="6">
        <v>257666.4</v>
      </c>
      <c r="T17" s="6">
        <v>157956.9</v>
      </c>
      <c r="U17" s="6">
        <v>-1734.49</v>
      </c>
      <c r="V17" s="6">
        <v>18522.5</v>
      </c>
      <c r="W17" s="6">
        <v>1678106.86</v>
      </c>
      <c r="X17" s="6">
        <v>0</v>
      </c>
      <c r="Y17" s="6">
        <v>0</v>
      </c>
      <c r="Z17" s="6">
        <v>6846452.2199999997</v>
      </c>
      <c r="AA17" s="6">
        <v>11064024.949999999</v>
      </c>
      <c r="AB17" s="6">
        <v>923204.16</v>
      </c>
      <c r="AC17" s="6">
        <v>3218550.66</v>
      </c>
      <c r="AD17" s="6">
        <v>40359.11</v>
      </c>
      <c r="AE17" s="6">
        <v>366368.56</v>
      </c>
      <c r="AF17" s="6">
        <v>212674.04</v>
      </c>
      <c r="AG17" s="6">
        <v>93546</v>
      </c>
      <c r="AH17" s="6">
        <v>0</v>
      </c>
      <c r="AI17" s="6">
        <v>3717.7</v>
      </c>
      <c r="AJ17" s="6">
        <v>1990556.41</v>
      </c>
      <c r="AK17" s="6">
        <v>154749.38</v>
      </c>
      <c r="AL17" s="6">
        <v>1105</v>
      </c>
      <c r="AM17" s="6">
        <v>2715</v>
      </c>
      <c r="AN17" s="6">
        <v>215888.82</v>
      </c>
      <c r="AO17" s="6">
        <v>802449.2</v>
      </c>
      <c r="AP17" s="6">
        <v>130564</v>
      </c>
      <c r="AQ17" s="6">
        <v>1210.25</v>
      </c>
      <c r="AR17" s="6">
        <v>4000</v>
      </c>
      <c r="AS17" s="6">
        <v>0</v>
      </c>
      <c r="AT17" s="6">
        <v>0</v>
      </c>
      <c r="AU17" s="6">
        <v>0</v>
      </c>
      <c r="AV17" s="6">
        <v>0</v>
      </c>
      <c r="AW17" s="6">
        <v>51856.89</v>
      </c>
      <c r="AX17" s="6">
        <v>0</v>
      </c>
      <c r="AY17" s="6">
        <v>4943202.75</v>
      </c>
      <c r="AZ17" s="6">
        <v>0</v>
      </c>
      <c r="BA17" s="6">
        <v>4969467.9800000004</v>
      </c>
      <c r="BB17" s="6">
        <v>519999.68</v>
      </c>
      <c r="BC17" s="6"/>
    </row>
    <row r="18" spans="1:55" x14ac:dyDescent="0.25">
      <c r="A18" s="13">
        <v>42826</v>
      </c>
      <c r="B18" s="6">
        <v>0</v>
      </c>
      <c r="C18" s="6">
        <v>-463837.7</v>
      </c>
      <c r="D18" s="6">
        <v>584136.86</v>
      </c>
      <c r="E18" s="6">
        <v>1875000.28</v>
      </c>
      <c r="F18" s="6">
        <v>56297195.439999998</v>
      </c>
      <c r="G18" s="6">
        <v>6728134.4800000004</v>
      </c>
      <c r="H18" s="6">
        <v>6827256.6100000003</v>
      </c>
      <c r="I18" s="6">
        <v>3071827.36</v>
      </c>
      <c r="J18" s="6">
        <v>247628.6</v>
      </c>
      <c r="K18" s="6">
        <v>39240</v>
      </c>
      <c r="L18" s="6">
        <v>113388.99</v>
      </c>
      <c r="M18" s="6">
        <v>778627.02</v>
      </c>
      <c r="N18" s="6">
        <v>5397155.9900000002</v>
      </c>
      <c r="O18" s="6">
        <v>4383852.75</v>
      </c>
      <c r="P18" s="6">
        <v>1780808.75</v>
      </c>
      <c r="Q18" s="6">
        <v>9051158.8200000003</v>
      </c>
      <c r="R18" s="6">
        <v>683501.4</v>
      </c>
      <c r="S18" s="6">
        <v>196542.67</v>
      </c>
      <c r="T18" s="6">
        <v>176069.93</v>
      </c>
      <c r="U18" s="6">
        <v>-216.19</v>
      </c>
      <c r="V18" s="6">
        <v>14400</v>
      </c>
      <c r="W18" s="6">
        <v>2126454.15</v>
      </c>
      <c r="X18" s="6">
        <v>0</v>
      </c>
      <c r="Y18" s="6">
        <v>0</v>
      </c>
      <c r="Z18" s="6">
        <v>5618225.4299999997</v>
      </c>
      <c r="AA18" s="6">
        <v>10960262.43</v>
      </c>
      <c r="AB18" s="6">
        <v>1249940.58</v>
      </c>
      <c r="AC18" s="6">
        <v>2843697.48</v>
      </c>
      <c r="AD18" s="6">
        <v>0</v>
      </c>
      <c r="AE18" s="6">
        <v>365381.71</v>
      </c>
      <c r="AF18" s="6">
        <v>140563.28</v>
      </c>
      <c r="AG18" s="6">
        <v>69341</v>
      </c>
      <c r="AH18" s="6">
        <v>276608.25</v>
      </c>
      <c r="AI18" s="6">
        <v>5348.7</v>
      </c>
      <c r="AJ18" s="6">
        <v>1561227.49</v>
      </c>
      <c r="AK18" s="6">
        <v>140387.99</v>
      </c>
      <c r="AL18" s="6">
        <v>2085</v>
      </c>
      <c r="AM18" s="6">
        <v>43956</v>
      </c>
      <c r="AN18" s="6">
        <v>284012.33</v>
      </c>
      <c r="AO18" s="6">
        <v>634603.91</v>
      </c>
      <c r="AP18" s="6">
        <v>111511.58</v>
      </c>
      <c r="AQ18" s="6">
        <v>1284</v>
      </c>
      <c r="AR18" s="6">
        <v>2500</v>
      </c>
      <c r="AS18" s="6">
        <v>0</v>
      </c>
      <c r="AT18" s="6">
        <v>0</v>
      </c>
      <c r="AU18" s="6">
        <v>0</v>
      </c>
      <c r="AV18" s="6">
        <v>0</v>
      </c>
      <c r="AW18" s="6">
        <v>84546.27</v>
      </c>
      <c r="AX18" s="6">
        <v>0</v>
      </c>
      <c r="AY18" s="6">
        <v>4334394.59</v>
      </c>
      <c r="AZ18" s="6">
        <v>0</v>
      </c>
      <c r="BA18" s="6">
        <v>556851.05000000005</v>
      </c>
      <c r="BB18" s="6">
        <v>551216.85</v>
      </c>
      <c r="BC18" s="6"/>
    </row>
    <row r="19" spans="1:55" x14ac:dyDescent="0.25">
      <c r="A19" s="13">
        <v>42856</v>
      </c>
      <c r="B19" s="6">
        <v>178382634</v>
      </c>
      <c r="C19" s="6">
        <v>-721157.49</v>
      </c>
      <c r="D19" s="6">
        <v>889171.64</v>
      </c>
      <c r="E19" s="6">
        <v>1963108.93</v>
      </c>
      <c r="F19" s="6">
        <v>56233617.770000003</v>
      </c>
      <c r="G19" s="6">
        <v>6806028.2699999996</v>
      </c>
      <c r="H19" s="6">
        <v>8909749.6099999994</v>
      </c>
      <c r="I19" s="6">
        <v>2745540.18</v>
      </c>
      <c r="J19" s="6">
        <v>259781.95</v>
      </c>
      <c r="K19" s="6">
        <v>39633.11</v>
      </c>
      <c r="L19" s="6">
        <v>120840.58</v>
      </c>
      <c r="M19" s="6">
        <v>739347.98</v>
      </c>
      <c r="N19" s="6">
        <v>2989772.41</v>
      </c>
      <c r="O19" s="6">
        <v>4177627.34</v>
      </c>
      <c r="P19" s="6">
        <v>180636.87</v>
      </c>
      <c r="Q19" s="6">
        <v>11381501.609999999</v>
      </c>
      <c r="R19" s="6">
        <v>614065.34</v>
      </c>
      <c r="S19" s="6">
        <v>209719.31</v>
      </c>
      <c r="T19" s="6">
        <v>141287.82999999999</v>
      </c>
      <c r="U19" s="6">
        <v>-38069.81</v>
      </c>
      <c r="V19" s="6">
        <v>19600</v>
      </c>
      <c r="W19" s="6">
        <v>2789629.34</v>
      </c>
      <c r="X19" s="6">
        <v>0</v>
      </c>
      <c r="Y19" s="6">
        <v>0</v>
      </c>
      <c r="Z19" s="6">
        <v>6006494.4400000004</v>
      </c>
      <c r="AA19" s="6">
        <v>8950290.7300000004</v>
      </c>
      <c r="AB19" s="6">
        <v>806883.63</v>
      </c>
      <c r="AC19" s="6">
        <v>3648648.06</v>
      </c>
      <c r="AD19" s="6">
        <v>0</v>
      </c>
      <c r="AE19" s="6">
        <v>327461.8</v>
      </c>
      <c r="AF19" s="6">
        <v>206024.62</v>
      </c>
      <c r="AG19" s="6">
        <v>153094</v>
      </c>
      <c r="AH19" s="6">
        <v>18900</v>
      </c>
      <c r="AI19" s="6">
        <v>5593.25</v>
      </c>
      <c r="AJ19" s="6">
        <v>1379276.56</v>
      </c>
      <c r="AK19" s="6">
        <v>142483.07999999999</v>
      </c>
      <c r="AL19" s="6">
        <v>170</v>
      </c>
      <c r="AM19" s="6">
        <v>40713.79</v>
      </c>
      <c r="AN19" s="6">
        <v>231082.18</v>
      </c>
      <c r="AO19" s="6">
        <v>735062.76</v>
      </c>
      <c r="AP19" s="6">
        <v>121708.11</v>
      </c>
      <c r="AQ19" s="6">
        <v>937.89</v>
      </c>
      <c r="AR19" s="6">
        <v>4000</v>
      </c>
      <c r="AS19" s="6">
        <v>0</v>
      </c>
      <c r="AT19" s="6">
        <v>0</v>
      </c>
      <c r="AU19" s="6">
        <v>0</v>
      </c>
      <c r="AV19" s="6">
        <v>0</v>
      </c>
      <c r="AW19" s="6">
        <v>146971.44</v>
      </c>
      <c r="AX19" s="6">
        <v>2949080.25</v>
      </c>
      <c r="AY19" s="6">
        <v>4873833.8</v>
      </c>
      <c r="AZ19" s="6">
        <v>0</v>
      </c>
      <c r="BA19" s="6">
        <v>909728.81</v>
      </c>
      <c r="BB19" s="6">
        <v>6246900.6200000001</v>
      </c>
      <c r="BC19" s="6"/>
    </row>
    <row r="20" spans="1:55" x14ac:dyDescent="0.25">
      <c r="A20" s="13">
        <v>42887</v>
      </c>
      <c r="B20" s="6">
        <v>0</v>
      </c>
      <c r="C20" s="6">
        <v>0</v>
      </c>
      <c r="D20" s="6">
        <v>0</v>
      </c>
      <c r="E20" s="6">
        <v>1742886.42</v>
      </c>
      <c r="F20" s="6">
        <v>66386157.289999999</v>
      </c>
      <c r="G20" s="6">
        <v>6981094.1399999997</v>
      </c>
      <c r="H20" s="6">
        <v>8299322.0899999999</v>
      </c>
      <c r="I20" s="6">
        <v>4653170.9000000004</v>
      </c>
      <c r="J20" s="6">
        <v>276865.61</v>
      </c>
      <c r="K20" s="6">
        <v>1079203</v>
      </c>
      <c r="L20" s="6">
        <v>98215.01</v>
      </c>
      <c r="M20" s="6">
        <v>751829.33</v>
      </c>
      <c r="N20" s="6">
        <v>3080294.81</v>
      </c>
      <c r="O20" s="6">
        <v>4368977.66</v>
      </c>
      <c r="P20" s="6">
        <v>3420212.23</v>
      </c>
      <c r="Q20" s="6">
        <v>11670840.48</v>
      </c>
      <c r="R20" s="6">
        <v>700945.56</v>
      </c>
      <c r="S20" s="6">
        <v>201011.82</v>
      </c>
      <c r="T20" s="6">
        <v>120714.61</v>
      </c>
      <c r="U20" s="6">
        <v>0</v>
      </c>
      <c r="V20" s="6">
        <v>17200</v>
      </c>
      <c r="W20" s="6">
        <v>3591519.53</v>
      </c>
      <c r="X20" s="6">
        <v>1494.56</v>
      </c>
      <c r="Y20" s="6">
        <v>0</v>
      </c>
      <c r="Z20" s="6">
        <v>5651227.4000000004</v>
      </c>
      <c r="AA20" s="6">
        <v>3710156.21</v>
      </c>
      <c r="AB20" s="6">
        <v>831592.87</v>
      </c>
      <c r="AC20" s="6">
        <v>3652390.26</v>
      </c>
      <c r="AD20" s="6">
        <v>0</v>
      </c>
      <c r="AE20" s="6">
        <v>388250.62</v>
      </c>
      <c r="AF20" s="6">
        <v>835091.76</v>
      </c>
      <c r="AG20" s="6">
        <v>134308</v>
      </c>
      <c r="AH20" s="6">
        <v>6687</v>
      </c>
      <c r="AI20" s="6">
        <v>4895.6000000000004</v>
      </c>
      <c r="AJ20" s="6">
        <v>1586337.45</v>
      </c>
      <c r="AK20" s="6">
        <v>137230.93</v>
      </c>
      <c r="AL20" s="6">
        <v>180</v>
      </c>
      <c r="AM20" s="6">
        <v>44565.94</v>
      </c>
      <c r="AN20" s="6">
        <v>356917.43</v>
      </c>
      <c r="AO20" s="6">
        <v>706906.03</v>
      </c>
      <c r="AP20" s="6">
        <v>114453.5</v>
      </c>
      <c r="AQ20" s="6">
        <v>1100</v>
      </c>
      <c r="AR20" s="6">
        <v>1500</v>
      </c>
      <c r="AS20" s="6">
        <v>0</v>
      </c>
      <c r="AT20" s="6">
        <v>0</v>
      </c>
      <c r="AU20" s="6">
        <v>0</v>
      </c>
      <c r="AV20" s="6">
        <v>0</v>
      </c>
      <c r="AW20" s="6">
        <v>1536.75</v>
      </c>
      <c r="AX20" s="6">
        <v>1162.75</v>
      </c>
      <c r="AY20" s="6">
        <v>4741117.75</v>
      </c>
      <c r="AZ20" s="6">
        <v>0</v>
      </c>
      <c r="BA20" s="6">
        <v>3299614.03</v>
      </c>
      <c r="BB20" s="6">
        <v>-14956.97</v>
      </c>
      <c r="BC20" s="6"/>
    </row>
    <row r="21" spans="1:55" x14ac:dyDescent="0.25">
      <c r="A21" s="13">
        <v>42917</v>
      </c>
      <c r="B21" s="6">
        <v>0</v>
      </c>
      <c r="C21" s="6">
        <v>-1495988.84</v>
      </c>
      <c r="D21" s="6">
        <v>77380.820000000007</v>
      </c>
      <c r="E21" s="6">
        <v>1840049.9</v>
      </c>
      <c r="F21" s="6">
        <v>65212635.32</v>
      </c>
      <c r="G21" s="6">
        <v>6799143.0099999998</v>
      </c>
      <c r="H21" s="6">
        <v>8124960.7300000004</v>
      </c>
      <c r="I21" s="6">
        <v>4168386.77</v>
      </c>
      <c r="J21" s="6">
        <v>263097.75</v>
      </c>
      <c r="K21" s="6">
        <v>3868702</v>
      </c>
      <c r="L21" s="6">
        <v>150007.75</v>
      </c>
      <c r="M21" s="6">
        <v>697468.39</v>
      </c>
      <c r="N21" s="6">
        <v>3030464.13</v>
      </c>
      <c r="O21" s="6">
        <v>5081833.25</v>
      </c>
      <c r="P21" s="6">
        <v>1377195.88</v>
      </c>
      <c r="Q21" s="6">
        <v>9966178.6799999997</v>
      </c>
      <c r="R21" s="6">
        <v>722806.72</v>
      </c>
      <c r="S21" s="6">
        <v>205761.96</v>
      </c>
      <c r="T21" s="6">
        <v>120539.26</v>
      </c>
      <c r="U21" s="6">
        <v>-14165.69</v>
      </c>
      <c r="V21" s="6">
        <v>1896181.35</v>
      </c>
      <c r="W21" s="6">
        <v>4152865.62</v>
      </c>
      <c r="X21" s="6">
        <v>-1136.1099999999999</v>
      </c>
      <c r="Y21" s="6">
        <v>0</v>
      </c>
      <c r="Z21" s="6">
        <v>4972357.29</v>
      </c>
      <c r="AA21" s="6">
        <v>3971052.06</v>
      </c>
      <c r="AB21" s="6">
        <v>820655.02</v>
      </c>
      <c r="AC21" s="6">
        <v>3689368.21</v>
      </c>
      <c r="AD21" s="6">
        <v>0</v>
      </c>
      <c r="AE21" s="6">
        <v>275225.09999999998</v>
      </c>
      <c r="AF21" s="6">
        <v>1226713.8600000001</v>
      </c>
      <c r="AG21" s="6">
        <v>97020</v>
      </c>
      <c r="AH21" s="6">
        <v>15750</v>
      </c>
      <c r="AI21" s="6">
        <v>5673.4</v>
      </c>
      <c r="AJ21" s="6">
        <v>1267111.94</v>
      </c>
      <c r="AK21" s="6">
        <v>118819.22</v>
      </c>
      <c r="AL21" s="6">
        <v>165</v>
      </c>
      <c r="AM21" s="6">
        <v>200073.46</v>
      </c>
      <c r="AN21" s="6">
        <v>174147.78</v>
      </c>
      <c r="AO21" s="6">
        <v>609680.30000000005</v>
      </c>
      <c r="AP21" s="6">
        <v>116646.74</v>
      </c>
      <c r="AQ21" s="6">
        <v>1760</v>
      </c>
      <c r="AR21" s="6">
        <v>2500</v>
      </c>
      <c r="AS21" s="6">
        <v>0</v>
      </c>
      <c r="AT21" s="6">
        <v>0</v>
      </c>
      <c r="AU21" s="6">
        <v>0</v>
      </c>
      <c r="AV21" s="6">
        <v>0</v>
      </c>
      <c r="AW21" s="6">
        <v>123510.38</v>
      </c>
      <c r="AX21" s="6">
        <v>399</v>
      </c>
      <c r="AY21" s="6">
        <v>4535711.5999999996</v>
      </c>
      <c r="AZ21" s="6">
        <v>0</v>
      </c>
      <c r="BA21" s="6">
        <v>68857461.239999995</v>
      </c>
      <c r="BB21" s="6">
        <v>1240709.44</v>
      </c>
      <c r="BC21" s="6"/>
    </row>
    <row r="22" spans="1:55" x14ac:dyDescent="0.25">
      <c r="A22" s="13">
        <v>42948</v>
      </c>
      <c r="B22" s="6">
        <v>0</v>
      </c>
      <c r="C22" s="6">
        <v>-913177.87</v>
      </c>
      <c r="D22" s="6">
        <v>0</v>
      </c>
      <c r="E22" s="6">
        <v>1397184.83</v>
      </c>
      <c r="F22" s="6">
        <v>69421573.859999999</v>
      </c>
      <c r="G22" s="6">
        <v>6622314.2000000002</v>
      </c>
      <c r="H22" s="6">
        <v>8004281.7999999998</v>
      </c>
      <c r="I22" s="6">
        <v>2435002.2799999998</v>
      </c>
      <c r="J22" s="6">
        <v>264997.37</v>
      </c>
      <c r="K22" s="6">
        <v>606940</v>
      </c>
      <c r="L22" s="6">
        <v>111254.06</v>
      </c>
      <c r="M22" s="6">
        <v>767628.2</v>
      </c>
      <c r="N22" s="6">
        <v>3728339.39</v>
      </c>
      <c r="O22" s="6">
        <v>4342921.5199999996</v>
      </c>
      <c r="P22" s="6">
        <v>662812.84</v>
      </c>
      <c r="Q22" s="6">
        <v>11710229.77</v>
      </c>
      <c r="R22" s="6">
        <v>633566.80000000005</v>
      </c>
      <c r="S22" s="6">
        <v>216832.31</v>
      </c>
      <c r="T22" s="6">
        <v>105846.37</v>
      </c>
      <c r="U22" s="6">
        <v>0</v>
      </c>
      <c r="V22" s="6">
        <v>15000</v>
      </c>
      <c r="W22" s="6">
        <v>3078386.36</v>
      </c>
      <c r="X22" s="6">
        <v>186660.63</v>
      </c>
      <c r="Y22" s="6">
        <v>0</v>
      </c>
      <c r="Z22" s="6">
        <v>5713998</v>
      </c>
      <c r="AA22" s="6">
        <v>3307059.94</v>
      </c>
      <c r="AB22" s="6">
        <v>1018109.57</v>
      </c>
      <c r="AC22" s="6">
        <v>4027023.3</v>
      </c>
      <c r="AD22" s="6">
        <v>0</v>
      </c>
      <c r="AE22" s="6">
        <v>383711.71</v>
      </c>
      <c r="AF22" s="6">
        <v>416896.31</v>
      </c>
      <c r="AG22" s="6">
        <v>152054.75</v>
      </c>
      <c r="AH22" s="6">
        <v>0</v>
      </c>
      <c r="AI22" s="6">
        <v>6445.35</v>
      </c>
      <c r="AJ22" s="6">
        <v>1528571.81</v>
      </c>
      <c r="AK22" s="6">
        <v>140227.35</v>
      </c>
      <c r="AL22" s="6">
        <v>1130</v>
      </c>
      <c r="AM22" s="6">
        <v>156479</v>
      </c>
      <c r="AN22" s="6">
        <v>184994.01</v>
      </c>
      <c r="AO22" s="6">
        <v>704567.45</v>
      </c>
      <c r="AP22" s="6">
        <v>118152</v>
      </c>
      <c r="AQ22" s="6">
        <v>642.25</v>
      </c>
      <c r="AR22" s="6">
        <v>3000</v>
      </c>
      <c r="AS22" s="6">
        <v>0</v>
      </c>
      <c r="AT22" s="6">
        <v>0</v>
      </c>
      <c r="AU22" s="6">
        <v>0</v>
      </c>
      <c r="AV22" s="6">
        <v>0</v>
      </c>
      <c r="AW22" s="6">
        <v>84179.41</v>
      </c>
      <c r="AX22" s="6">
        <v>2947115.45</v>
      </c>
      <c r="AY22" s="6">
        <v>5951074.25</v>
      </c>
      <c r="AZ22" s="6">
        <v>0</v>
      </c>
      <c r="BA22" s="6">
        <v>572161.06999999995</v>
      </c>
      <c r="BB22" s="6">
        <v>347577.14</v>
      </c>
      <c r="BC22" s="6"/>
    </row>
    <row r="23" spans="1:55" x14ac:dyDescent="0.25">
      <c r="A23" s="13">
        <v>42979</v>
      </c>
      <c r="B23" s="6">
        <v>0</v>
      </c>
      <c r="C23" s="6">
        <v>-100571.78</v>
      </c>
      <c r="D23" s="6">
        <v>1865596.43</v>
      </c>
      <c r="E23" s="6">
        <v>1333600.25</v>
      </c>
      <c r="F23" s="6">
        <v>73119893.780000001</v>
      </c>
      <c r="G23" s="6">
        <v>6568705.75</v>
      </c>
      <c r="H23" s="6">
        <v>8380662.3300000001</v>
      </c>
      <c r="I23" s="6">
        <v>2388724.7999999998</v>
      </c>
      <c r="J23" s="6">
        <v>271183.83</v>
      </c>
      <c r="K23" s="6">
        <v>119860</v>
      </c>
      <c r="L23" s="6">
        <v>109687.85</v>
      </c>
      <c r="M23" s="6">
        <v>0</v>
      </c>
      <c r="N23" s="6">
        <v>4794739.07</v>
      </c>
      <c r="O23" s="6">
        <v>3244758.01</v>
      </c>
      <c r="P23" s="6">
        <v>757042.68</v>
      </c>
      <c r="Q23" s="6">
        <v>8325660.4199999999</v>
      </c>
      <c r="R23" s="6">
        <v>623577.98</v>
      </c>
      <c r="S23" s="6">
        <v>280015.18</v>
      </c>
      <c r="T23" s="6">
        <v>122579.85</v>
      </c>
      <c r="U23" s="6">
        <v>0</v>
      </c>
      <c r="V23" s="6">
        <v>69000</v>
      </c>
      <c r="W23" s="6">
        <v>2824257.56</v>
      </c>
      <c r="X23" s="6">
        <v>11883305.15</v>
      </c>
      <c r="Y23" s="6">
        <v>0</v>
      </c>
      <c r="Z23" s="6">
        <v>9292418.7100000009</v>
      </c>
      <c r="AA23" s="6">
        <v>2384920.87</v>
      </c>
      <c r="AB23" s="6">
        <v>721214.97</v>
      </c>
      <c r="AC23" s="6">
        <v>3213748.33</v>
      </c>
      <c r="AD23" s="6">
        <v>0</v>
      </c>
      <c r="AE23" s="6">
        <v>486354.06</v>
      </c>
      <c r="AF23" s="6">
        <v>318533</v>
      </c>
      <c r="AG23" s="6">
        <v>125807</v>
      </c>
      <c r="AH23" s="6">
        <v>0</v>
      </c>
      <c r="AI23" s="6">
        <v>5700.1</v>
      </c>
      <c r="AJ23" s="6">
        <v>1405906.67</v>
      </c>
      <c r="AK23" s="6">
        <v>128759.87</v>
      </c>
      <c r="AL23" s="6">
        <v>345</v>
      </c>
      <c r="AM23" s="6">
        <v>45424.73</v>
      </c>
      <c r="AN23" s="6">
        <v>294904</v>
      </c>
      <c r="AO23" s="6">
        <v>591592.11</v>
      </c>
      <c r="AP23" s="6">
        <v>94256</v>
      </c>
      <c r="AQ23" s="6">
        <v>2408.37</v>
      </c>
      <c r="AR23" s="6">
        <v>1750</v>
      </c>
      <c r="AS23" s="6">
        <v>0</v>
      </c>
      <c r="AT23" s="6">
        <v>0</v>
      </c>
      <c r="AU23" s="6">
        <v>0</v>
      </c>
      <c r="AV23" s="6">
        <v>0</v>
      </c>
      <c r="AW23" s="6">
        <v>168649.34</v>
      </c>
      <c r="AX23" s="6">
        <v>32075.97</v>
      </c>
      <c r="AY23" s="6">
        <v>4564246.2300000004</v>
      </c>
      <c r="AZ23" s="6">
        <v>0</v>
      </c>
      <c r="BA23" s="6">
        <v>5112323.93</v>
      </c>
      <c r="BB23" s="6">
        <v>255903.43</v>
      </c>
      <c r="BC23" s="6"/>
    </row>
    <row r="24" spans="1:55" x14ac:dyDescent="0.25">
      <c r="A24" s="13">
        <v>43009</v>
      </c>
      <c r="B24" s="6">
        <v>0</v>
      </c>
      <c r="C24" s="6">
        <v>-714194.13</v>
      </c>
      <c r="D24" s="6">
        <v>0</v>
      </c>
      <c r="E24" s="6">
        <v>1304806.1299999999</v>
      </c>
      <c r="F24" s="6">
        <v>67781079.359999999</v>
      </c>
      <c r="G24" s="6">
        <v>7053262.8399999999</v>
      </c>
      <c r="H24" s="6">
        <v>7843143.4500000002</v>
      </c>
      <c r="I24" s="6">
        <v>2897450.84</v>
      </c>
      <c r="J24" s="6">
        <v>273114.31</v>
      </c>
      <c r="K24" s="6">
        <v>-2344845</v>
      </c>
      <c r="L24" s="6">
        <v>114968.29</v>
      </c>
      <c r="M24" s="6">
        <v>1407754.05</v>
      </c>
      <c r="N24" s="6">
        <v>2206494.9500000002</v>
      </c>
      <c r="O24" s="6">
        <v>3944841.37</v>
      </c>
      <c r="P24" s="6">
        <v>1031145.02</v>
      </c>
      <c r="Q24" s="6">
        <v>11070076</v>
      </c>
      <c r="R24" s="6">
        <v>827757.53</v>
      </c>
      <c r="S24" s="6">
        <v>249322.95</v>
      </c>
      <c r="T24" s="6">
        <v>106746.25</v>
      </c>
      <c r="U24" s="6">
        <v>-28167.83</v>
      </c>
      <c r="V24" s="6">
        <v>21000</v>
      </c>
      <c r="W24" s="6">
        <v>3384656.46</v>
      </c>
      <c r="X24" s="6">
        <v>11060662.029999999</v>
      </c>
      <c r="Y24" s="6">
        <v>0</v>
      </c>
      <c r="Z24" s="6">
        <v>5508903.9100000001</v>
      </c>
      <c r="AA24" s="6">
        <v>2170119.77</v>
      </c>
      <c r="AB24" s="6">
        <v>719875.8</v>
      </c>
      <c r="AC24" s="6">
        <v>3402041.34</v>
      </c>
      <c r="AD24" s="6">
        <v>0</v>
      </c>
      <c r="AE24" s="6">
        <v>-785071.12</v>
      </c>
      <c r="AF24" s="6">
        <v>1381855.15</v>
      </c>
      <c r="AG24" s="6">
        <v>125491</v>
      </c>
      <c r="AH24" s="6">
        <v>0</v>
      </c>
      <c r="AI24" s="6">
        <v>3428.75</v>
      </c>
      <c r="AJ24" s="6">
        <v>1728688.85</v>
      </c>
      <c r="AK24" s="6">
        <v>140236.45000000001</v>
      </c>
      <c r="AL24" s="6">
        <v>175</v>
      </c>
      <c r="AM24" s="6">
        <v>150019.26999999999</v>
      </c>
      <c r="AN24" s="6">
        <v>179180.98</v>
      </c>
      <c r="AO24" s="6">
        <v>661747.93999999994</v>
      </c>
      <c r="AP24" s="6">
        <v>105040.5</v>
      </c>
      <c r="AQ24" s="6">
        <v>600</v>
      </c>
      <c r="AR24" s="6">
        <v>2250</v>
      </c>
      <c r="AS24" s="6">
        <v>0</v>
      </c>
      <c r="AT24" s="6">
        <v>0</v>
      </c>
      <c r="AU24" s="6">
        <v>0</v>
      </c>
      <c r="AV24" s="6">
        <v>0</v>
      </c>
      <c r="AW24" s="6">
        <v>179591.78</v>
      </c>
      <c r="AX24" s="6">
        <v>5059.68</v>
      </c>
      <c r="AY24" s="6">
        <v>4758218.6100000003</v>
      </c>
      <c r="AZ24" s="6">
        <v>0</v>
      </c>
      <c r="BA24" s="6">
        <v>640728.65</v>
      </c>
      <c r="BB24" s="6">
        <v>585514.03</v>
      </c>
      <c r="BC24" s="6"/>
    </row>
    <row r="25" spans="1:55" x14ac:dyDescent="0.25">
      <c r="A25" s="13">
        <v>43040</v>
      </c>
      <c r="B25" s="6">
        <v>0</v>
      </c>
      <c r="C25" s="6">
        <v>-4715387.99</v>
      </c>
      <c r="D25" s="6">
        <v>180781.5</v>
      </c>
      <c r="E25" s="6">
        <v>1364588.86</v>
      </c>
      <c r="F25" s="6">
        <v>68994675.099999994</v>
      </c>
      <c r="G25" s="6">
        <v>6636591.7699999996</v>
      </c>
      <c r="H25" s="6">
        <v>8337828.0899999999</v>
      </c>
      <c r="I25" s="6">
        <v>2892946.1</v>
      </c>
      <c r="J25" s="6">
        <v>265897.09999999998</v>
      </c>
      <c r="K25" s="6">
        <v>120835</v>
      </c>
      <c r="L25" s="6">
        <v>101260.04</v>
      </c>
      <c r="M25" s="6">
        <v>722458.89</v>
      </c>
      <c r="N25" s="6">
        <v>1912214.51</v>
      </c>
      <c r="O25" s="6">
        <v>4055945.99</v>
      </c>
      <c r="P25" s="6">
        <v>840010.46</v>
      </c>
      <c r="Q25" s="6">
        <v>6883017.9299999997</v>
      </c>
      <c r="R25" s="6">
        <v>613041.80000000005</v>
      </c>
      <c r="S25" s="6">
        <v>241987.05</v>
      </c>
      <c r="T25" s="6">
        <v>132357.81</v>
      </c>
      <c r="U25" s="6">
        <v>0</v>
      </c>
      <c r="V25" s="6">
        <v>17200</v>
      </c>
      <c r="W25" s="6">
        <v>3478033.19</v>
      </c>
      <c r="X25" s="6">
        <v>10511934.960000001</v>
      </c>
      <c r="Y25" s="6">
        <v>0</v>
      </c>
      <c r="Z25" s="6">
        <v>5343951.32</v>
      </c>
      <c r="AA25" s="6">
        <v>418244.83</v>
      </c>
      <c r="AB25" s="6">
        <v>738540.51</v>
      </c>
      <c r="AC25" s="6">
        <v>2917855.29</v>
      </c>
      <c r="AD25" s="6">
        <v>0</v>
      </c>
      <c r="AE25" s="6">
        <v>529393.73</v>
      </c>
      <c r="AF25" s="6">
        <v>102778.15</v>
      </c>
      <c r="AG25" s="6">
        <v>108120</v>
      </c>
      <c r="AH25" s="6">
        <v>0</v>
      </c>
      <c r="AI25" s="6">
        <v>2878.85</v>
      </c>
      <c r="AJ25" s="6">
        <v>1793263.1</v>
      </c>
      <c r="AK25" s="6">
        <v>107765.04</v>
      </c>
      <c r="AL25" s="6">
        <v>2720</v>
      </c>
      <c r="AM25" s="6">
        <v>82115</v>
      </c>
      <c r="AN25" s="6">
        <v>270513.64</v>
      </c>
      <c r="AO25" s="6">
        <v>646607.5</v>
      </c>
      <c r="AP25" s="6">
        <v>117788.5</v>
      </c>
      <c r="AQ25" s="6">
        <v>1275</v>
      </c>
      <c r="AR25" s="6">
        <v>3750</v>
      </c>
      <c r="AS25" s="6">
        <v>0</v>
      </c>
      <c r="AT25" s="6">
        <v>0</v>
      </c>
      <c r="AU25" s="6">
        <v>0</v>
      </c>
      <c r="AV25" s="6">
        <v>0</v>
      </c>
      <c r="AW25" s="6">
        <v>292231.59999999998</v>
      </c>
      <c r="AX25" s="6">
        <v>3077920.98</v>
      </c>
      <c r="AY25" s="6">
        <v>-7427299.8499999996</v>
      </c>
      <c r="AZ25" s="6">
        <v>0</v>
      </c>
      <c r="BA25" s="6">
        <v>-63582140.390000001</v>
      </c>
      <c r="BB25" s="6">
        <v>10767101.439999999</v>
      </c>
      <c r="BC25" s="6"/>
    </row>
    <row r="26" spans="1:55" x14ac:dyDescent="0.25">
      <c r="A26" s="13">
        <v>43070</v>
      </c>
      <c r="B26" s="6">
        <v>0</v>
      </c>
      <c r="C26" s="6">
        <v>-263609.05</v>
      </c>
      <c r="D26" s="6">
        <v>200936.09</v>
      </c>
      <c r="E26" s="6">
        <v>1248278.8600000001</v>
      </c>
      <c r="F26" s="6">
        <v>68813719.370000005</v>
      </c>
      <c r="G26" s="6">
        <v>6697781.04</v>
      </c>
      <c r="H26" s="6">
        <v>8083834.2599999998</v>
      </c>
      <c r="I26" s="6">
        <v>3386972.57</v>
      </c>
      <c r="J26" s="6">
        <v>257327.1</v>
      </c>
      <c r="K26" s="6">
        <v>58790</v>
      </c>
      <c r="L26" s="6">
        <v>73284.98</v>
      </c>
      <c r="M26" s="6">
        <v>685830.15</v>
      </c>
      <c r="N26" s="6">
        <v>1644303.87</v>
      </c>
      <c r="O26" s="6">
        <v>3943397.81</v>
      </c>
      <c r="P26" s="6">
        <v>777501.73</v>
      </c>
      <c r="Q26" s="6">
        <v>11865956.310000001</v>
      </c>
      <c r="R26" s="6">
        <v>771934.93</v>
      </c>
      <c r="S26" s="6">
        <v>267986.87</v>
      </c>
      <c r="T26" s="6">
        <v>146470.68</v>
      </c>
      <c r="U26" s="6">
        <v>-10305.83</v>
      </c>
      <c r="V26" s="6">
        <v>28000</v>
      </c>
      <c r="W26" s="6">
        <v>3021670.62</v>
      </c>
      <c r="X26" s="6">
        <v>10385343.199999999</v>
      </c>
      <c r="Y26" s="6">
        <v>0</v>
      </c>
      <c r="Z26" s="6">
        <v>4988403.79</v>
      </c>
      <c r="AA26" s="6">
        <v>210729.86</v>
      </c>
      <c r="AB26" s="6">
        <v>706516</v>
      </c>
      <c r="AC26" s="6">
        <v>3221013.7</v>
      </c>
      <c r="AD26" s="6">
        <v>0</v>
      </c>
      <c r="AE26" s="6">
        <v>238752.17</v>
      </c>
      <c r="AF26" s="6">
        <v>182191.4</v>
      </c>
      <c r="AG26" s="6">
        <v>121864</v>
      </c>
      <c r="AH26" s="6">
        <v>0</v>
      </c>
      <c r="AI26" s="6">
        <v>4595.5</v>
      </c>
      <c r="AJ26" s="6">
        <v>1492133.05</v>
      </c>
      <c r="AK26" s="6">
        <v>99634.57</v>
      </c>
      <c r="AL26" s="6">
        <v>3180</v>
      </c>
      <c r="AM26" s="6">
        <v>234368.22</v>
      </c>
      <c r="AN26" s="6">
        <v>178342.94</v>
      </c>
      <c r="AO26" s="6">
        <v>600946.75</v>
      </c>
      <c r="AP26" s="6">
        <v>132153.5</v>
      </c>
      <c r="AQ26" s="6">
        <v>1020</v>
      </c>
      <c r="AR26" s="6">
        <v>6750</v>
      </c>
      <c r="AS26" s="6">
        <v>0</v>
      </c>
      <c r="AT26" s="6">
        <v>0</v>
      </c>
      <c r="AU26" s="6">
        <v>0</v>
      </c>
      <c r="AV26" s="6">
        <v>0</v>
      </c>
      <c r="AW26" s="6">
        <v>99997.6</v>
      </c>
      <c r="AX26" s="6">
        <v>34924.730000000003</v>
      </c>
      <c r="AY26" s="6">
        <v>4552673.45</v>
      </c>
      <c r="AZ26" s="6">
        <v>0</v>
      </c>
      <c r="BA26" s="6">
        <v>617200.04</v>
      </c>
      <c r="BB26" s="6">
        <v>75061.440000000002</v>
      </c>
      <c r="BC26" s="6"/>
    </row>
    <row r="27" spans="1:55" x14ac:dyDescent="0.25">
      <c r="A27" s="13">
        <v>43101</v>
      </c>
      <c r="B27" s="6">
        <v>0</v>
      </c>
      <c r="C27" s="6">
        <v>-973192.83</v>
      </c>
      <c r="D27" s="6">
        <v>553973.48</v>
      </c>
      <c r="E27" s="6">
        <v>1109089.95</v>
      </c>
      <c r="F27" s="6">
        <v>67466235.420000002</v>
      </c>
      <c r="G27" s="6">
        <v>6400339.6399999997</v>
      </c>
      <c r="H27" s="6">
        <v>8328571.8899999997</v>
      </c>
      <c r="I27" s="6">
        <v>3812879.94</v>
      </c>
      <c r="J27" s="6">
        <v>248715.11</v>
      </c>
      <c r="K27" s="6">
        <v>112100</v>
      </c>
      <c r="L27" s="6">
        <v>141309.49</v>
      </c>
      <c r="M27" s="6">
        <v>767986.37</v>
      </c>
      <c r="N27" s="6">
        <v>2795750.74</v>
      </c>
      <c r="O27" s="6">
        <v>3836209.2</v>
      </c>
      <c r="P27" s="6">
        <v>1026005.35</v>
      </c>
      <c r="Q27" s="6">
        <v>7105894.96</v>
      </c>
      <c r="R27" s="6">
        <v>523841.03</v>
      </c>
      <c r="S27" s="6">
        <v>231724.76</v>
      </c>
      <c r="T27" s="6">
        <v>158213.84</v>
      </c>
      <c r="U27" s="6">
        <v>0</v>
      </c>
      <c r="V27" s="6">
        <v>18700</v>
      </c>
      <c r="W27" s="6">
        <v>1647491.91</v>
      </c>
      <c r="X27" s="6">
        <v>775494.81</v>
      </c>
      <c r="Y27" s="6">
        <v>0</v>
      </c>
      <c r="Z27" s="6">
        <v>5868053.3300000001</v>
      </c>
      <c r="AA27" s="6">
        <v>1128296.33</v>
      </c>
      <c r="AB27" s="6">
        <v>740431.12</v>
      </c>
      <c r="AC27" s="6">
        <v>2827629.06</v>
      </c>
      <c r="AD27" s="6">
        <v>0</v>
      </c>
      <c r="AE27" s="6">
        <v>245674.4</v>
      </c>
      <c r="AF27" s="6">
        <v>222853</v>
      </c>
      <c r="AG27" s="6">
        <v>103369</v>
      </c>
      <c r="AH27" s="6">
        <v>0</v>
      </c>
      <c r="AI27" s="6">
        <v>2736.2</v>
      </c>
      <c r="AJ27" s="6">
        <v>1818162.43</v>
      </c>
      <c r="AK27" s="6">
        <v>112891.6</v>
      </c>
      <c r="AL27" s="6">
        <v>290</v>
      </c>
      <c r="AM27" s="6">
        <v>3150.72</v>
      </c>
      <c r="AN27" s="6">
        <v>551887.54</v>
      </c>
      <c r="AO27" s="6">
        <v>701316.15</v>
      </c>
      <c r="AP27" s="6">
        <v>395055.01</v>
      </c>
      <c r="AQ27" s="6">
        <v>769</v>
      </c>
      <c r="AR27" s="6">
        <v>3000</v>
      </c>
      <c r="AS27" s="6">
        <v>0</v>
      </c>
      <c r="AT27" s="6">
        <v>0</v>
      </c>
      <c r="AU27" s="6">
        <v>0</v>
      </c>
      <c r="AV27" s="6">
        <v>361.9</v>
      </c>
      <c r="AW27" s="6">
        <v>145838.60999999999</v>
      </c>
      <c r="AX27" s="6">
        <v>102</v>
      </c>
      <c r="AY27" s="6">
        <v>4933130.3</v>
      </c>
      <c r="AZ27" s="6">
        <v>0</v>
      </c>
      <c r="BA27" s="6">
        <v>587463.25</v>
      </c>
      <c r="BB27" s="6">
        <v>531813.18000000005</v>
      </c>
      <c r="BC27" s="6"/>
    </row>
    <row r="28" spans="1:55" x14ac:dyDescent="0.25">
      <c r="A28" s="13">
        <v>43132</v>
      </c>
      <c r="B28" s="6">
        <v>0</v>
      </c>
      <c r="C28" s="6">
        <v>-539688.57999999996</v>
      </c>
      <c r="D28" s="6">
        <v>6158511.2400000002</v>
      </c>
      <c r="E28" s="6">
        <v>992646.48</v>
      </c>
      <c r="F28" s="6">
        <v>68308547.760000005</v>
      </c>
      <c r="G28" s="6">
        <v>5861388.5199999996</v>
      </c>
      <c r="H28" s="6">
        <v>7933201.7999999998</v>
      </c>
      <c r="I28" s="6">
        <v>1780196.68</v>
      </c>
      <c r="J28" s="6">
        <v>229823.75</v>
      </c>
      <c r="K28" s="6">
        <v>16825</v>
      </c>
      <c r="L28" s="6">
        <v>57295.4</v>
      </c>
      <c r="M28" s="6">
        <v>699651.91</v>
      </c>
      <c r="N28" s="6">
        <v>3816364.71</v>
      </c>
      <c r="O28" s="6">
        <v>4007324.4</v>
      </c>
      <c r="P28" s="6">
        <v>1418914.82</v>
      </c>
      <c r="Q28" s="6">
        <v>9385732.0700000003</v>
      </c>
      <c r="R28" s="6">
        <v>535937.39</v>
      </c>
      <c r="S28" s="6">
        <v>219349.19</v>
      </c>
      <c r="T28" s="6">
        <v>111226.55</v>
      </c>
      <c r="U28" s="6">
        <v>0</v>
      </c>
      <c r="V28" s="6">
        <v>11800</v>
      </c>
      <c r="W28" s="6">
        <v>1572517.88</v>
      </c>
      <c r="X28" s="6">
        <v>29116.9</v>
      </c>
      <c r="Y28" s="6">
        <v>0</v>
      </c>
      <c r="Z28" s="6">
        <v>5219146.37</v>
      </c>
      <c r="AA28" s="6">
        <v>1337491.76</v>
      </c>
      <c r="AB28" s="6">
        <v>650057.98</v>
      </c>
      <c r="AC28" s="6">
        <v>2721770.76</v>
      </c>
      <c r="AD28" s="6">
        <v>0</v>
      </c>
      <c r="AE28" s="6">
        <v>172704.14</v>
      </c>
      <c r="AF28" s="6">
        <v>133947.03</v>
      </c>
      <c r="AG28" s="6">
        <v>91949</v>
      </c>
      <c r="AH28" s="6">
        <v>0</v>
      </c>
      <c r="AI28" s="6">
        <v>3333</v>
      </c>
      <c r="AJ28" s="6">
        <v>1649031.07</v>
      </c>
      <c r="AK28" s="6">
        <v>102000.47</v>
      </c>
      <c r="AL28" s="6">
        <v>2155</v>
      </c>
      <c r="AM28" s="6">
        <v>51290</v>
      </c>
      <c r="AN28" s="6">
        <v>312267.55</v>
      </c>
      <c r="AO28" s="6">
        <v>651490.04</v>
      </c>
      <c r="AP28" s="6">
        <v>128184.27</v>
      </c>
      <c r="AQ28" s="6">
        <v>1482.68</v>
      </c>
      <c r="AR28" s="6">
        <v>1750</v>
      </c>
      <c r="AS28" s="6">
        <v>0</v>
      </c>
      <c r="AT28" s="6">
        <v>0</v>
      </c>
      <c r="AU28" s="6">
        <v>0</v>
      </c>
      <c r="AV28" s="6">
        <v>7088.23</v>
      </c>
      <c r="AW28" s="6">
        <v>190641.98</v>
      </c>
      <c r="AX28" s="6">
        <v>2863855.67</v>
      </c>
      <c r="AY28" s="6">
        <v>4361090.3499999996</v>
      </c>
      <c r="AZ28" s="6">
        <v>0</v>
      </c>
      <c r="BA28" s="6">
        <v>700628.89</v>
      </c>
      <c r="BB28" s="6">
        <v>50533.18</v>
      </c>
      <c r="BC28" s="6"/>
    </row>
    <row r="29" spans="1:55" x14ac:dyDescent="0.25">
      <c r="A29" s="13">
        <v>43160</v>
      </c>
      <c r="B29" s="6">
        <v>0</v>
      </c>
      <c r="C29" s="6">
        <v>-602582.17000000004</v>
      </c>
      <c r="D29" s="6">
        <v>3835324.15</v>
      </c>
      <c r="E29" s="6">
        <v>1129458.94</v>
      </c>
      <c r="F29" s="6">
        <v>93480257.950000003</v>
      </c>
      <c r="G29" s="6">
        <v>6155109.2699999996</v>
      </c>
      <c r="H29" s="6">
        <v>7358112.2699999996</v>
      </c>
      <c r="I29" s="6">
        <v>2650253.71</v>
      </c>
      <c r="J29" s="6">
        <v>196309.78</v>
      </c>
      <c r="K29" s="6">
        <v>31990</v>
      </c>
      <c r="L29" s="6">
        <v>87519.38</v>
      </c>
      <c r="M29" s="6">
        <v>650135.68000000005</v>
      </c>
      <c r="N29" s="6">
        <v>3247110.66</v>
      </c>
      <c r="O29" s="6">
        <v>4076228.33</v>
      </c>
      <c r="P29" s="6">
        <v>915534.11</v>
      </c>
      <c r="Q29" s="6">
        <v>9575478.6199999992</v>
      </c>
      <c r="R29" s="6">
        <v>704723.24</v>
      </c>
      <c r="S29" s="6">
        <v>263394.28999999998</v>
      </c>
      <c r="T29" s="6">
        <v>143680.74</v>
      </c>
      <c r="U29" s="6">
        <v>-9808.7999999999993</v>
      </c>
      <c r="V29" s="6">
        <v>17000</v>
      </c>
      <c r="W29" s="6">
        <v>1545724.21</v>
      </c>
      <c r="X29" s="6">
        <v>87097.91</v>
      </c>
      <c r="Y29" s="6">
        <v>0</v>
      </c>
      <c r="Z29" s="6">
        <v>6745759.0300000003</v>
      </c>
      <c r="AA29" s="6">
        <v>5897952.25</v>
      </c>
      <c r="AB29" s="6">
        <v>717412.4</v>
      </c>
      <c r="AC29" s="6">
        <v>2850380.84</v>
      </c>
      <c r="AD29" s="6">
        <v>0</v>
      </c>
      <c r="AE29" s="6">
        <v>357441.72</v>
      </c>
      <c r="AF29" s="6">
        <v>321984.28999999998</v>
      </c>
      <c r="AG29" s="6">
        <v>104628</v>
      </c>
      <c r="AH29" s="6">
        <v>79952.75</v>
      </c>
      <c r="AI29" s="6">
        <v>3664.35</v>
      </c>
      <c r="AJ29" s="6">
        <v>2128189.02</v>
      </c>
      <c r="AK29" s="6">
        <v>132898.19</v>
      </c>
      <c r="AL29" s="6">
        <v>380</v>
      </c>
      <c r="AM29" s="6">
        <v>129940</v>
      </c>
      <c r="AN29" s="6">
        <v>657994.9</v>
      </c>
      <c r="AO29" s="6">
        <v>811302.18</v>
      </c>
      <c r="AP29" s="6">
        <v>120691</v>
      </c>
      <c r="AQ29" s="6">
        <v>69</v>
      </c>
      <c r="AR29" s="6">
        <v>3250</v>
      </c>
      <c r="AS29" s="6">
        <v>0</v>
      </c>
      <c r="AT29" s="6">
        <v>0</v>
      </c>
      <c r="AU29" s="6">
        <v>0</v>
      </c>
      <c r="AV29" s="6">
        <v>507.5</v>
      </c>
      <c r="AW29" s="6">
        <v>380414.59</v>
      </c>
      <c r="AX29" s="6">
        <v>6676.88</v>
      </c>
      <c r="AY29" s="6">
        <v>4748576.2</v>
      </c>
      <c r="AZ29" s="6">
        <v>0</v>
      </c>
      <c r="BA29" s="6">
        <v>5365431.66</v>
      </c>
      <c r="BB29" s="6">
        <v>2035828.76</v>
      </c>
      <c r="BC29" s="6"/>
    </row>
    <row r="30" spans="1:55" x14ac:dyDescent="0.25">
      <c r="A30" s="13">
        <v>43191</v>
      </c>
      <c r="B30" s="6">
        <v>0</v>
      </c>
      <c r="C30" s="6">
        <v>-649473.36</v>
      </c>
      <c r="D30" s="6">
        <v>69851.98</v>
      </c>
      <c r="E30" s="6">
        <v>1124661.02</v>
      </c>
      <c r="F30" s="6">
        <v>58821645.289999999</v>
      </c>
      <c r="G30" s="6">
        <v>8596563.8300000001</v>
      </c>
      <c r="H30" s="6">
        <v>8184243.6699999999</v>
      </c>
      <c r="I30" s="6">
        <v>2910443.81</v>
      </c>
      <c r="J30" s="6">
        <v>275333.92</v>
      </c>
      <c r="K30" s="6">
        <v>37090</v>
      </c>
      <c r="L30" s="6">
        <v>108624.12</v>
      </c>
      <c r="M30" s="6">
        <v>808276.97</v>
      </c>
      <c r="N30" s="6">
        <v>5398035.5199999996</v>
      </c>
      <c r="O30" s="6">
        <v>4155119.42</v>
      </c>
      <c r="P30" s="6">
        <v>1090281.54</v>
      </c>
      <c r="Q30" s="6">
        <v>8248276.3600000003</v>
      </c>
      <c r="R30" s="6">
        <v>565931.14</v>
      </c>
      <c r="S30" s="6">
        <v>199210.07</v>
      </c>
      <c r="T30" s="6">
        <v>179501.03</v>
      </c>
      <c r="U30" s="6">
        <v>0</v>
      </c>
      <c r="V30" s="6">
        <v>12700</v>
      </c>
      <c r="W30" s="6">
        <v>2445972.46</v>
      </c>
      <c r="X30" s="6">
        <v>1485.04</v>
      </c>
      <c r="Y30" s="6">
        <v>0</v>
      </c>
      <c r="Z30" s="6">
        <v>6429595.1399999997</v>
      </c>
      <c r="AA30" s="6">
        <v>4131752.18</v>
      </c>
      <c r="AB30" s="6">
        <v>727189.34</v>
      </c>
      <c r="AC30" s="6">
        <v>3601734.77</v>
      </c>
      <c r="AD30" s="6">
        <v>0</v>
      </c>
      <c r="AE30" s="6">
        <v>305455.90000000002</v>
      </c>
      <c r="AF30" s="6">
        <v>1237010.69</v>
      </c>
      <c r="AG30" s="6">
        <v>86189</v>
      </c>
      <c r="AH30" s="6">
        <v>134721.25</v>
      </c>
      <c r="AI30" s="6">
        <v>4969.3999999999996</v>
      </c>
      <c r="AJ30" s="6">
        <v>1737487.7</v>
      </c>
      <c r="AK30" s="6">
        <v>133432.85999999999</v>
      </c>
      <c r="AL30" s="6">
        <v>3195</v>
      </c>
      <c r="AM30" s="6">
        <v>138471.85</v>
      </c>
      <c r="AN30" s="6">
        <v>306783.96000000002</v>
      </c>
      <c r="AO30" s="6">
        <v>797696.99</v>
      </c>
      <c r="AP30" s="6">
        <v>129467.92</v>
      </c>
      <c r="AQ30" s="6">
        <v>1548</v>
      </c>
      <c r="AR30" s="6">
        <v>1000</v>
      </c>
      <c r="AS30" s="6">
        <v>0</v>
      </c>
      <c r="AT30" s="6">
        <v>0</v>
      </c>
      <c r="AU30" s="6">
        <v>0</v>
      </c>
      <c r="AV30" s="6">
        <v>343306.6</v>
      </c>
      <c r="AW30" s="6">
        <v>60897.05</v>
      </c>
      <c r="AX30" s="6">
        <v>2863865.67</v>
      </c>
      <c r="AY30" s="6">
        <v>4542992.5</v>
      </c>
      <c r="AZ30" s="6">
        <v>0</v>
      </c>
      <c r="BA30" s="6">
        <v>838352.61</v>
      </c>
      <c r="BB30" s="6">
        <v>491265.27</v>
      </c>
      <c r="BC30" s="6"/>
    </row>
    <row r="31" spans="1:55" x14ac:dyDescent="0.25">
      <c r="A31" s="13">
        <v>43221</v>
      </c>
      <c r="B31" s="6">
        <v>189647397</v>
      </c>
      <c r="C31" s="6">
        <v>-334004.01</v>
      </c>
      <c r="D31" s="6">
        <v>155941.44</v>
      </c>
      <c r="E31" s="6">
        <v>1682023.47</v>
      </c>
      <c r="F31" s="6">
        <v>56928622.950000003</v>
      </c>
      <c r="G31" s="6">
        <v>7167282.2800000003</v>
      </c>
      <c r="H31" s="6">
        <v>7785296.8300000001</v>
      </c>
      <c r="I31" s="6">
        <v>2853108.07</v>
      </c>
      <c r="J31" s="6">
        <v>245724.35</v>
      </c>
      <c r="K31" s="6">
        <v>83951</v>
      </c>
      <c r="L31" s="6">
        <v>47002.05</v>
      </c>
      <c r="M31" s="6">
        <v>688890.66</v>
      </c>
      <c r="N31" s="6">
        <v>3083465.59</v>
      </c>
      <c r="O31" s="6">
        <v>4173754.96</v>
      </c>
      <c r="P31" s="6">
        <v>1643793.31</v>
      </c>
      <c r="Q31" s="6">
        <v>8081814.1799999997</v>
      </c>
      <c r="R31" s="6">
        <v>559571.6</v>
      </c>
      <c r="S31" s="6">
        <v>194162.99</v>
      </c>
      <c r="T31" s="6">
        <v>123205.57</v>
      </c>
      <c r="U31" s="6">
        <v>0</v>
      </c>
      <c r="V31" s="6">
        <v>14700</v>
      </c>
      <c r="W31" s="6">
        <v>3027381.37</v>
      </c>
      <c r="X31" s="6">
        <v>25416.14</v>
      </c>
      <c r="Y31" s="6">
        <v>0</v>
      </c>
      <c r="Z31" s="6">
        <v>6124851.6799999997</v>
      </c>
      <c r="AA31" s="6">
        <v>11430150.49</v>
      </c>
      <c r="AB31" s="6">
        <v>1275766.83</v>
      </c>
      <c r="AC31" s="6">
        <v>3279687.25</v>
      </c>
      <c r="AD31" s="6">
        <v>0</v>
      </c>
      <c r="AE31" s="6">
        <v>266477.65999999997</v>
      </c>
      <c r="AF31" s="6">
        <v>996648.42</v>
      </c>
      <c r="AG31" s="6">
        <v>107827</v>
      </c>
      <c r="AH31" s="6">
        <v>81489.75</v>
      </c>
      <c r="AI31" s="6">
        <v>6815.85</v>
      </c>
      <c r="AJ31" s="6">
        <v>1480692.25</v>
      </c>
      <c r="AK31" s="6">
        <v>124387.22</v>
      </c>
      <c r="AL31" s="6">
        <v>370</v>
      </c>
      <c r="AM31" s="6">
        <v>123899.61</v>
      </c>
      <c r="AN31" s="6">
        <v>275547.83</v>
      </c>
      <c r="AO31" s="6">
        <v>770586.64</v>
      </c>
      <c r="AP31" s="6">
        <v>100100</v>
      </c>
      <c r="AQ31" s="6">
        <v>470.7</v>
      </c>
      <c r="AR31" s="6">
        <v>3250</v>
      </c>
      <c r="AS31" s="6">
        <v>0</v>
      </c>
      <c r="AT31" s="6">
        <v>0</v>
      </c>
      <c r="AU31" s="6">
        <v>0</v>
      </c>
      <c r="AV31" s="6">
        <v>722124.54</v>
      </c>
      <c r="AW31" s="6">
        <v>639806.37</v>
      </c>
      <c r="AX31" s="6">
        <v>3404.48</v>
      </c>
      <c r="AY31" s="6">
        <v>4558528.29</v>
      </c>
      <c r="AZ31" s="6">
        <v>0</v>
      </c>
      <c r="BA31" s="6">
        <v>909109.74</v>
      </c>
      <c r="BB31" s="6">
        <v>176836.82</v>
      </c>
      <c r="BC31" s="6"/>
    </row>
    <row r="32" spans="1:55" x14ac:dyDescent="0.25">
      <c r="A32" s="13">
        <v>43252</v>
      </c>
      <c r="B32" s="6">
        <v>0</v>
      </c>
      <c r="C32" s="6">
        <v>0</v>
      </c>
      <c r="D32" s="6">
        <v>691262.64</v>
      </c>
      <c r="E32" s="6">
        <v>1225745.0900000001</v>
      </c>
      <c r="F32" s="6">
        <v>69006437.459999993</v>
      </c>
      <c r="G32" s="6">
        <v>7288415.0999999996</v>
      </c>
      <c r="H32" s="6">
        <v>8108484.3799999999</v>
      </c>
      <c r="I32" s="6">
        <v>3779544.57</v>
      </c>
      <c r="J32" s="6">
        <v>277775</v>
      </c>
      <c r="K32" s="6">
        <v>2022931</v>
      </c>
      <c r="L32" s="6">
        <v>247784.22</v>
      </c>
      <c r="M32" s="6">
        <v>836808.05</v>
      </c>
      <c r="N32" s="6">
        <v>3646036.78</v>
      </c>
      <c r="O32" s="6">
        <v>4134564.18</v>
      </c>
      <c r="P32" s="6">
        <v>912565.19</v>
      </c>
      <c r="Q32" s="6">
        <v>11671090.34</v>
      </c>
      <c r="R32" s="6">
        <v>654888.03</v>
      </c>
      <c r="S32" s="6">
        <v>236790.26</v>
      </c>
      <c r="T32" s="6">
        <v>98538.62</v>
      </c>
      <c r="U32" s="6">
        <v>0</v>
      </c>
      <c r="V32" s="6">
        <v>20900</v>
      </c>
      <c r="W32" s="6">
        <v>3575965.03</v>
      </c>
      <c r="X32" s="6">
        <v>46629.68</v>
      </c>
      <c r="Y32" s="6">
        <v>0</v>
      </c>
      <c r="Z32" s="6">
        <v>4872201.21</v>
      </c>
      <c r="AA32" s="6">
        <v>3607241.35</v>
      </c>
      <c r="AB32" s="6">
        <v>959727.69</v>
      </c>
      <c r="AC32" s="6">
        <v>3748000.49</v>
      </c>
      <c r="AD32" s="6">
        <v>0</v>
      </c>
      <c r="AE32" s="6">
        <v>234227.48</v>
      </c>
      <c r="AF32" s="6">
        <v>649270.86</v>
      </c>
      <c r="AG32" s="6">
        <v>172942.55</v>
      </c>
      <c r="AH32" s="6">
        <v>-250</v>
      </c>
      <c r="AI32" s="6">
        <v>4022.95</v>
      </c>
      <c r="AJ32" s="6">
        <v>1760798.49</v>
      </c>
      <c r="AK32" s="6">
        <v>132514.76999999999</v>
      </c>
      <c r="AL32" s="6">
        <v>190</v>
      </c>
      <c r="AM32" s="6">
        <v>25001.98</v>
      </c>
      <c r="AN32" s="6">
        <v>318185.34000000003</v>
      </c>
      <c r="AO32" s="6">
        <v>567136.51</v>
      </c>
      <c r="AP32" s="6">
        <v>120091.35</v>
      </c>
      <c r="AQ32" s="6">
        <v>1162</v>
      </c>
      <c r="AR32" s="6">
        <v>2250</v>
      </c>
      <c r="AS32" s="6">
        <v>0</v>
      </c>
      <c r="AT32" s="6">
        <v>0</v>
      </c>
      <c r="AU32" s="6">
        <v>0</v>
      </c>
      <c r="AV32" s="6">
        <v>0</v>
      </c>
      <c r="AW32" s="6">
        <v>214482.97</v>
      </c>
      <c r="AX32" s="6">
        <v>1115</v>
      </c>
      <c r="AY32" s="6">
        <v>4433556.05</v>
      </c>
      <c r="AZ32" s="6">
        <v>0</v>
      </c>
      <c r="BA32" s="6">
        <v>675031.39</v>
      </c>
      <c r="BB32" s="6">
        <v>143862.34</v>
      </c>
      <c r="BC32" s="6"/>
    </row>
    <row r="33" spans="1:55" x14ac:dyDescent="0.25">
      <c r="A33" s="13">
        <v>43282</v>
      </c>
      <c r="B33" s="6">
        <v>0</v>
      </c>
      <c r="C33" s="6">
        <v>-853608.09</v>
      </c>
      <c r="D33" s="6">
        <v>5813.69</v>
      </c>
      <c r="E33" s="6">
        <v>1337646.27</v>
      </c>
      <c r="F33" s="6">
        <v>65512498.039999999</v>
      </c>
      <c r="G33" s="6">
        <v>7592675.2800000003</v>
      </c>
      <c r="H33" s="6">
        <v>7948240.0499999998</v>
      </c>
      <c r="I33" s="6">
        <v>3733330.4</v>
      </c>
      <c r="J33" s="6">
        <v>273953</v>
      </c>
      <c r="K33" s="6">
        <v>1180615</v>
      </c>
      <c r="L33" s="6">
        <v>48471.4</v>
      </c>
      <c r="M33" s="6">
        <v>734465.23</v>
      </c>
      <c r="N33" s="6">
        <v>3110081.89</v>
      </c>
      <c r="O33" s="6">
        <v>4274615.8600000003</v>
      </c>
      <c r="P33" s="6">
        <v>1114955.3700000001</v>
      </c>
      <c r="Q33" s="6">
        <v>11773940.07</v>
      </c>
      <c r="R33" s="6">
        <v>648258.54</v>
      </c>
      <c r="S33" s="6">
        <v>229548.07</v>
      </c>
      <c r="T33" s="6">
        <v>105452.2</v>
      </c>
      <c r="U33" s="6">
        <v>0</v>
      </c>
      <c r="V33" s="6">
        <v>1940900</v>
      </c>
      <c r="W33" s="6">
        <v>4398578.67</v>
      </c>
      <c r="X33" s="6">
        <v>48794.06</v>
      </c>
      <c r="Y33" s="6">
        <v>0</v>
      </c>
      <c r="Z33" s="6">
        <v>4634652.79</v>
      </c>
      <c r="AA33" s="6">
        <v>2538107.37</v>
      </c>
      <c r="AB33" s="6">
        <v>768602.26</v>
      </c>
      <c r="AC33" s="6">
        <v>3666943.12</v>
      </c>
      <c r="AD33" s="6">
        <v>0</v>
      </c>
      <c r="AE33" s="6">
        <v>267811.28000000003</v>
      </c>
      <c r="AF33" s="6">
        <v>409882.88</v>
      </c>
      <c r="AG33" s="6">
        <v>107576</v>
      </c>
      <c r="AH33" s="6">
        <v>7371.25</v>
      </c>
      <c r="AI33" s="6">
        <v>5923.6</v>
      </c>
      <c r="AJ33" s="6">
        <v>1013761.99</v>
      </c>
      <c r="AK33" s="6">
        <v>134743.84</v>
      </c>
      <c r="AL33" s="6">
        <v>1415</v>
      </c>
      <c r="AM33" s="6">
        <v>87660.99</v>
      </c>
      <c r="AN33" s="6">
        <v>277238.87</v>
      </c>
      <c r="AO33" s="6">
        <v>559130.06999999995</v>
      </c>
      <c r="AP33" s="6">
        <v>119390</v>
      </c>
      <c r="AQ33" s="6">
        <v>659</v>
      </c>
      <c r="AR33" s="6">
        <v>2000</v>
      </c>
      <c r="AS33" s="6">
        <v>0</v>
      </c>
      <c r="AT33" s="6">
        <v>0</v>
      </c>
      <c r="AU33" s="6">
        <v>0</v>
      </c>
      <c r="AV33" s="6">
        <v>-319384.55</v>
      </c>
      <c r="AW33" s="6">
        <v>736181.24</v>
      </c>
      <c r="AX33" s="6">
        <v>2872799.52</v>
      </c>
      <c r="AY33" s="6">
        <v>4616372.1900000004</v>
      </c>
      <c r="AZ33" s="6">
        <v>0</v>
      </c>
      <c r="BA33" s="6">
        <v>7896546.7199999997</v>
      </c>
      <c r="BB33" s="6">
        <v>346904.44</v>
      </c>
      <c r="BC33" s="6"/>
    </row>
    <row r="34" spans="1:55" x14ac:dyDescent="0.25">
      <c r="A34" s="13">
        <v>43313</v>
      </c>
      <c r="B34" s="6">
        <v>0</v>
      </c>
      <c r="C34" s="6">
        <v>-389238.54</v>
      </c>
      <c r="D34" s="6">
        <v>0</v>
      </c>
      <c r="E34" s="6">
        <v>1341583.5</v>
      </c>
      <c r="F34" s="6">
        <v>74052335.969999999</v>
      </c>
      <c r="G34" s="6">
        <v>7037237.4199999999</v>
      </c>
      <c r="H34" s="6">
        <v>7731528.0099999998</v>
      </c>
      <c r="I34" s="6">
        <v>2847394.48</v>
      </c>
      <c r="J34" s="6">
        <v>261638.8</v>
      </c>
      <c r="K34" s="6">
        <v>1929686</v>
      </c>
      <c r="L34" s="6">
        <v>105478.18</v>
      </c>
      <c r="M34" s="6">
        <v>777459.26</v>
      </c>
      <c r="N34" s="6">
        <v>3222153.41</v>
      </c>
      <c r="O34" s="6">
        <v>4621620.97</v>
      </c>
      <c r="P34" s="6">
        <v>895613.67</v>
      </c>
      <c r="Q34" s="6">
        <v>9223723.6099999994</v>
      </c>
      <c r="R34" s="6">
        <v>660847.5</v>
      </c>
      <c r="S34" s="6">
        <v>283023.03000000003</v>
      </c>
      <c r="T34" s="6">
        <v>98253.21</v>
      </c>
      <c r="U34" s="6">
        <v>0</v>
      </c>
      <c r="V34" s="6">
        <v>21700</v>
      </c>
      <c r="W34" s="6">
        <v>3493186.03</v>
      </c>
      <c r="X34" s="6">
        <v>16436.46</v>
      </c>
      <c r="Y34" s="6">
        <v>0</v>
      </c>
      <c r="Z34" s="6">
        <v>5661257.4299999997</v>
      </c>
      <c r="AA34" s="6">
        <v>7207226.4400000004</v>
      </c>
      <c r="AB34" s="6">
        <v>883302.28</v>
      </c>
      <c r="AC34" s="6">
        <v>3455635.03</v>
      </c>
      <c r="AD34" s="6">
        <v>0</v>
      </c>
      <c r="AE34" s="6">
        <v>269072.02</v>
      </c>
      <c r="AF34" s="6">
        <v>328515.71999999997</v>
      </c>
      <c r="AG34" s="6">
        <v>142514.54999999999</v>
      </c>
      <c r="AH34" s="6">
        <v>10137</v>
      </c>
      <c r="AI34" s="6">
        <v>4982.25</v>
      </c>
      <c r="AJ34" s="6">
        <v>1499529.5</v>
      </c>
      <c r="AK34" s="6">
        <v>102679.53</v>
      </c>
      <c r="AL34" s="6">
        <v>3935</v>
      </c>
      <c r="AM34" s="6">
        <v>285121.96000000002</v>
      </c>
      <c r="AN34" s="6">
        <v>269448.69</v>
      </c>
      <c r="AO34" s="6">
        <v>673276.23</v>
      </c>
      <c r="AP34" s="6">
        <v>115092</v>
      </c>
      <c r="AQ34" s="6">
        <v>1444</v>
      </c>
      <c r="AR34" s="6">
        <v>2750</v>
      </c>
      <c r="AS34" s="6">
        <v>0</v>
      </c>
      <c r="AT34" s="6">
        <v>0</v>
      </c>
      <c r="AU34" s="6">
        <v>328038.31</v>
      </c>
      <c r="AV34" s="6">
        <v>0</v>
      </c>
      <c r="AW34" s="6">
        <v>661065.03</v>
      </c>
      <c r="AX34" s="6">
        <v>32789.03</v>
      </c>
      <c r="AY34" s="6">
        <v>4765250.6100000003</v>
      </c>
      <c r="AZ34" s="6">
        <v>0</v>
      </c>
      <c r="BA34" s="6">
        <v>889520</v>
      </c>
      <c r="BB34" s="6">
        <v>140370.74</v>
      </c>
      <c r="BC34" s="6"/>
    </row>
    <row r="35" spans="1:55" x14ac:dyDescent="0.25">
      <c r="A35" s="13">
        <v>43344</v>
      </c>
      <c r="B35" s="6">
        <v>0</v>
      </c>
      <c r="C35" s="6">
        <v>-232372.45</v>
      </c>
      <c r="D35" s="6">
        <v>82560.710000000006</v>
      </c>
      <c r="E35" s="6">
        <v>1266492.1399999999</v>
      </c>
      <c r="F35" s="6">
        <v>76306913.900000006</v>
      </c>
      <c r="G35" s="6">
        <v>7307024.46</v>
      </c>
      <c r="H35" s="6">
        <v>8957834.3499999996</v>
      </c>
      <c r="I35" s="6">
        <v>3127190.87</v>
      </c>
      <c r="J35" s="6">
        <v>312574.93</v>
      </c>
      <c r="K35" s="6">
        <v>149659</v>
      </c>
      <c r="L35" s="6">
        <v>93570.64</v>
      </c>
      <c r="M35" s="6">
        <v>753080.22</v>
      </c>
      <c r="N35" s="6">
        <v>3738571.48</v>
      </c>
      <c r="O35" s="6">
        <v>4831564.45</v>
      </c>
      <c r="P35" s="6">
        <v>896512.55</v>
      </c>
      <c r="Q35" s="6">
        <v>7850343.9299999997</v>
      </c>
      <c r="R35" s="6">
        <v>715601.53</v>
      </c>
      <c r="S35" s="6">
        <v>323830.15999999997</v>
      </c>
      <c r="T35" s="6">
        <v>101747.32</v>
      </c>
      <c r="U35" s="6">
        <v>0</v>
      </c>
      <c r="V35" s="6">
        <v>32700</v>
      </c>
      <c r="W35" s="6">
        <v>3509086.07</v>
      </c>
      <c r="X35" s="6">
        <v>-3312.43</v>
      </c>
      <c r="Y35" s="6">
        <v>0</v>
      </c>
      <c r="Z35" s="6">
        <v>8825818.3800000008</v>
      </c>
      <c r="AA35" s="6">
        <v>2249577.86</v>
      </c>
      <c r="AB35" s="6">
        <v>861802.75</v>
      </c>
      <c r="AC35" s="6">
        <v>2858384.76</v>
      </c>
      <c r="AD35" s="6">
        <v>0</v>
      </c>
      <c r="AE35" s="6">
        <v>251867.01</v>
      </c>
      <c r="AF35" s="6">
        <v>246207.5</v>
      </c>
      <c r="AG35" s="6">
        <v>108210</v>
      </c>
      <c r="AH35" s="6">
        <v>0</v>
      </c>
      <c r="AI35" s="6">
        <v>10913</v>
      </c>
      <c r="AJ35" s="6">
        <v>1591495.26</v>
      </c>
      <c r="AK35" s="6">
        <v>99466.34</v>
      </c>
      <c r="AL35" s="6">
        <v>2855</v>
      </c>
      <c r="AM35" s="6">
        <v>51724.51</v>
      </c>
      <c r="AN35" s="6">
        <v>263803.51</v>
      </c>
      <c r="AO35" s="6">
        <v>608128.6</v>
      </c>
      <c r="AP35" s="6">
        <v>115412</v>
      </c>
      <c r="AQ35" s="6">
        <v>1348.83</v>
      </c>
      <c r="AR35" s="6">
        <v>2250</v>
      </c>
      <c r="AS35" s="6">
        <v>0</v>
      </c>
      <c r="AT35" s="6">
        <v>0</v>
      </c>
      <c r="AU35" s="6">
        <v>0</v>
      </c>
      <c r="AV35" s="6">
        <v>0</v>
      </c>
      <c r="AW35" s="6">
        <v>595959.37</v>
      </c>
      <c r="AX35" s="6">
        <v>8784.43</v>
      </c>
      <c r="AY35" s="6">
        <v>4224460.3099999996</v>
      </c>
      <c r="AZ35" s="6">
        <v>0</v>
      </c>
      <c r="BA35" s="6">
        <v>2169970.42</v>
      </c>
      <c r="BB35" s="6">
        <v>115109.33</v>
      </c>
      <c r="BC35" s="6"/>
    </row>
    <row r="36" spans="1:55" x14ac:dyDescent="0.25">
      <c r="A36" s="13">
        <v>43374</v>
      </c>
      <c r="B36" s="6">
        <v>0</v>
      </c>
      <c r="C36" s="6">
        <v>-748962.37</v>
      </c>
      <c r="D36" s="6">
        <v>8908.6</v>
      </c>
      <c r="E36" s="6">
        <v>1694694.97</v>
      </c>
      <c r="F36" s="6">
        <v>70785493.510000005</v>
      </c>
      <c r="G36" s="6">
        <v>7130192.8600000003</v>
      </c>
      <c r="H36" s="6">
        <v>7770742.79</v>
      </c>
      <c r="I36" s="6">
        <v>2884161.7</v>
      </c>
      <c r="J36" s="6">
        <v>255673.60000000001</v>
      </c>
      <c r="K36" s="6">
        <v>109480</v>
      </c>
      <c r="L36" s="6">
        <v>89078.88</v>
      </c>
      <c r="M36" s="6">
        <v>686801.86</v>
      </c>
      <c r="N36" s="6">
        <v>2251593.38</v>
      </c>
      <c r="O36" s="6">
        <v>3980090.37</v>
      </c>
      <c r="P36" s="6">
        <v>1245644.54</v>
      </c>
      <c r="Q36" s="6">
        <v>10656381.35</v>
      </c>
      <c r="R36" s="6">
        <v>539231.68999999994</v>
      </c>
      <c r="S36" s="6">
        <v>303967.87</v>
      </c>
      <c r="T36" s="6">
        <v>96951.96</v>
      </c>
      <c r="U36" s="6">
        <v>0</v>
      </c>
      <c r="V36" s="6">
        <v>57826</v>
      </c>
      <c r="W36" s="6">
        <v>3715120.44</v>
      </c>
      <c r="X36" s="6">
        <v>2423.87</v>
      </c>
      <c r="Y36" s="6">
        <v>0</v>
      </c>
      <c r="Z36" s="6">
        <v>5772207</v>
      </c>
      <c r="AA36" s="6">
        <v>2899160.18</v>
      </c>
      <c r="AB36" s="6">
        <v>568227.26</v>
      </c>
      <c r="AC36" s="6">
        <v>3555778.33</v>
      </c>
      <c r="AD36" s="6">
        <v>0</v>
      </c>
      <c r="AE36" s="6">
        <v>256655.21</v>
      </c>
      <c r="AF36" s="6">
        <v>265769.40000000002</v>
      </c>
      <c r="AG36" s="6">
        <v>131462</v>
      </c>
      <c r="AH36" s="6">
        <v>0</v>
      </c>
      <c r="AI36" s="6">
        <v>3837.15</v>
      </c>
      <c r="AJ36" s="6">
        <v>1581299.11</v>
      </c>
      <c r="AK36" s="6">
        <v>118516.61</v>
      </c>
      <c r="AL36" s="6">
        <v>675</v>
      </c>
      <c r="AM36" s="6">
        <v>119053.7</v>
      </c>
      <c r="AN36" s="6">
        <v>260805.1</v>
      </c>
      <c r="AO36" s="6">
        <v>714097.9</v>
      </c>
      <c r="AP36" s="6">
        <v>134875</v>
      </c>
      <c r="AQ36" s="6">
        <v>569</v>
      </c>
      <c r="AR36" s="6">
        <v>2000</v>
      </c>
      <c r="AS36" s="6">
        <v>0</v>
      </c>
      <c r="AT36" s="6">
        <v>0</v>
      </c>
      <c r="AU36" s="6">
        <v>0</v>
      </c>
      <c r="AV36" s="6">
        <v>489606.5</v>
      </c>
      <c r="AW36" s="6">
        <v>683432.5</v>
      </c>
      <c r="AX36" s="6">
        <v>2926639.96</v>
      </c>
      <c r="AY36" s="6">
        <v>4901686.47</v>
      </c>
      <c r="AZ36" s="6">
        <v>0</v>
      </c>
      <c r="BA36" s="6">
        <v>196681.53</v>
      </c>
      <c r="BB36" s="6">
        <v>327919.96000000002</v>
      </c>
      <c r="BC36" s="6"/>
    </row>
    <row r="37" spans="1:55" x14ac:dyDescent="0.25">
      <c r="A37" s="13">
        <v>43405</v>
      </c>
      <c r="B37" s="6">
        <v>0</v>
      </c>
      <c r="C37" s="6">
        <v>-5056578.34</v>
      </c>
      <c r="D37" s="6">
        <v>189243.98</v>
      </c>
      <c r="E37" s="6">
        <v>1404027.67</v>
      </c>
      <c r="F37" s="6">
        <v>73166741.219999999</v>
      </c>
      <c r="G37" s="6">
        <v>7118590.9299999997</v>
      </c>
      <c r="H37" s="6">
        <v>8361112.71</v>
      </c>
      <c r="I37" s="6">
        <v>3401408</v>
      </c>
      <c r="J37" s="6">
        <v>255942.2</v>
      </c>
      <c r="K37" s="6">
        <v>84727.61</v>
      </c>
      <c r="L37" s="6">
        <v>95726.41</v>
      </c>
      <c r="M37" s="6">
        <v>753420.95</v>
      </c>
      <c r="N37" s="6">
        <v>2702095.13</v>
      </c>
      <c r="O37" s="6">
        <v>4448466.37</v>
      </c>
      <c r="P37" s="6">
        <v>953766.89</v>
      </c>
      <c r="Q37" s="6">
        <v>9325293.8200000003</v>
      </c>
      <c r="R37" s="6">
        <v>711851.2</v>
      </c>
      <c r="S37" s="6">
        <v>302229.73</v>
      </c>
      <c r="T37" s="6">
        <v>102434.05</v>
      </c>
      <c r="U37" s="6">
        <v>0</v>
      </c>
      <c r="V37" s="6">
        <v>29900</v>
      </c>
      <c r="W37" s="6">
        <v>4197035.5199999996</v>
      </c>
      <c r="X37" s="6">
        <v>-22479.64</v>
      </c>
      <c r="Y37" s="6">
        <v>0</v>
      </c>
      <c r="Z37" s="6">
        <v>5289232.34</v>
      </c>
      <c r="AA37" s="6">
        <v>1473400.57</v>
      </c>
      <c r="AB37" s="6">
        <v>704977.54</v>
      </c>
      <c r="AC37" s="6">
        <v>2914292.78</v>
      </c>
      <c r="AD37" s="6">
        <v>-80</v>
      </c>
      <c r="AE37" s="6">
        <v>147506.29999999999</v>
      </c>
      <c r="AF37" s="6">
        <v>193357.85</v>
      </c>
      <c r="AG37" s="6">
        <v>129742</v>
      </c>
      <c r="AH37" s="6">
        <v>3984.25</v>
      </c>
      <c r="AI37" s="6">
        <v>4364.1000000000004</v>
      </c>
      <c r="AJ37" s="6">
        <v>1573559.93</v>
      </c>
      <c r="AK37" s="6">
        <v>116372.03</v>
      </c>
      <c r="AL37" s="6">
        <v>70</v>
      </c>
      <c r="AM37" s="6">
        <v>36576.74</v>
      </c>
      <c r="AN37" s="6">
        <v>259655.51</v>
      </c>
      <c r="AO37" s="6">
        <v>629563.53</v>
      </c>
      <c r="AP37" s="6">
        <v>193935.7</v>
      </c>
      <c r="AQ37" s="6">
        <v>200</v>
      </c>
      <c r="AR37" s="6">
        <v>2000</v>
      </c>
      <c r="AS37" s="6">
        <v>0</v>
      </c>
      <c r="AT37" s="6">
        <v>0</v>
      </c>
      <c r="AU37" s="6">
        <v>0</v>
      </c>
      <c r="AV37" s="6">
        <v>279722.51</v>
      </c>
      <c r="AW37" s="6">
        <v>1032593.32</v>
      </c>
      <c r="AX37" s="6">
        <v>38664.410000000003</v>
      </c>
      <c r="AY37" s="6">
        <v>-9419325.0399999991</v>
      </c>
      <c r="AZ37" s="6">
        <v>0</v>
      </c>
      <c r="BA37" s="6">
        <v>1183740.77</v>
      </c>
      <c r="BB37" s="6">
        <v>3273263.27</v>
      </c>
      <c r="BC37" s="6"/>
    </row>
    <row r="38" spans="1:55" x14ac:dyDescent="0.25">
      <c r="A38" s="13">
        <v>43435</v>
      </c>
      <c r="B38" s="6">
        <v>0</v>
      </c>
      <c r="C38" s="6">
        <v>-215232.06</v>
      </c>
      <c r="D38" s="6">
        <v>0</v>
      </c>
      <c r="E38" s="6">
        <v>1261624.21</v>
      </c>
      <c r="F38" s="6">
        <v>70562415.079999998</v>
      </c>
      <c r="G38" s="6">
        <v>6885286.8799999999</v>
      </c>
      <c r="H38" s="6">
        <v>7902909.8799999999</v>
      </c>
      <c r="I38" s="6">
        <v>4407039.72</v>
      </c>
      <c r="J38" s="6">
        <v>247275.77</v>
      </c>
      <c r="K38" s="6">
        <v>39835</v>
      </c>
      <c r="L38" s="6">
        <v>40582.69</v>
      </c>
      <c r="M38" s="6">
        <v>680873.58</v>
      </c>
      <c r="N38" s="6">
        <v>1651940.65</v>
      </c>
      <c r="O38" s="6">
        <v>4074489</v>
      </c>
      <c r="P38" s="6">
        <v>864793.94</v>
      </c>
      <c r="Q38" s="6">
        <v>8937696.2300000004</v>
      </c>
      <c r="R38" s="6">
        <v>602333.88</v>
      </c>
      <c r="S38" s="6">
        <v>345047.24</v>
      </c>
      <c r="T38" s="6">
        <v>105654.2</v>
      </c>
      <c r="U38" s="6">
        <v>0</v>
      </c>
      <c r="V38" s="6">
        <v>17800</v>
      </c>
      <c r="W38" s="6">
        <v>2922077.47</v>
      </c>
      <c r="X38" s="6">
        <v>0</v>
      </c>
      <c r="Y38" s="6">
        <v>0</v>
      </c>
      <c r="Z38" s="6">
        <v>5052273.7</v>
      </c>
      <c r="AA38" s="6">
        <v>622688.48</v>
      </c>
      <c r="AB38" s="6">
        <v>619114.81999999995</v>
      </c>
      <c r="AC38" s="6">
        <v>3052228.22</v>
      </c>
      <c r="AD38" s="6">
        <v>0</v>
      </c>
      <c r="AE38" s="6">
        <v>243697.47</v>
      </c>
      <c r="AF38" s="6">
        <v>151164</v>
      </c>
      <c r="AG38" s="6">
        <v>134251</v>
      </c>
      <c r="AH38" s="6">
        <v>3000</v>
      </c>
      <c r="AI38" s="6">
        <v>1967.02</v>
      </c>
      <c r="AJ38" s="6">
        <v>1535006.36</v>
      </c>
      <c r="AK38" s="6">
        <v>108186.6</v>
      </c>
      <c r="AL38" s="6">
        <v>487.5</v>
      </c>
      <c r="AM38" s="6">
        <v>96080.18</v>
      </c>
      <c r="AN38" s="6">
        <v>264328.59999999998</v>
      </c>
      <c r="AO38" s="6">
        <v>619533.23</v>
      </c>
      <c r="AP38" s="6">
        <v>194990</v>
      </c>
      <c r="AQ38" s="6">
        <v>554</v>
      </c>
      <c r="AR38" s="6">
        <v>2750</v>
      </c>
      <c r="AS38" s="6">
        <v>0</v>
      </c>
      <c r="AT38" s="6">
        <v>0</v>
      </c>
      <c r="AU38" s="6">
        <v>0</v>
      </c>
      <c r="AV38" s="6">
        <v>0</v>
      </c>
      <c r="AW38" s="6">
        <v>36717.35</v>
      </c>
      <c r="AX38" s="6">
        <v>1345226.76</v>
      </c>
      <c r="AY38" s="6">
        <v>4433472.62</v>
      </c>
      <c r="AZ38" s="6">
        <v>0</v>
      </c>
      <c r="BA38" s="6">
        <v>833685.96</v>
      </c>
      <c r="BB38" s="6">
        <v>82016.070000000007</v>
      </c>
      <c r="BC38" s="6"/>
    </row>
    <row r="39" spans="1:55" x14ac:dyDescent="0.25">
      <c r="A39" s="13">
        <v>43466</v>
      </c>
      <c r="B39" s="6">
        <v>0</v>
      </c>
      <c r="C39" s="6">
        <v>0</v>
      </c>
      <c r="D39" s="6">
        <v>495953.56</v>
      </c>
      <c r="E39" s="6">
        <v>1195404.3500000001</v>
      </c>
      <c r="F39" s="6">
        <v>71626171.019999996</v>
      </c>
      <c r="G39" s="6">
        <v>6702184.5199999996</v>
      </c>
      <c r="H39" s="6">
        <v>8085365.1600000001</v>
      </c>
      <c r="I39" s="6">
        <v>4157441.25</v>
      </c>
      <c r="J39" s="6">
        <v>286042.09000000003</v>
      </c>
      <c r="K39" s="6">
        <v>22330</v>
      </c>
      <c r="L39" s="6">
        <v>169728.2</v>
      </c>
      <c r="M39" s="6">
        <v>765886.41</v>
      </c>
      <c r="N39" s="6">
        <v>3615184.97</v>
      </c>
      <c r="O39" s="6">
        <v>4073238.06</v>
      </c>
      <c r="P39" s="6">
        <v>1153392.29</v>
      </c>
      <c r="Q39" s="6">
        <v>8119026.2800000003</v>
      </c>
      <c r="R39" s="6">
        <v>484783.04</v>
      </c>
      <c r="S39" s="6">
        <v>282858.53000000003</v>
      </c>
      <c r="T39" s="6">
        <v>126325.54</v>
      </c>
      <c r="U39" s="6">
        <v>0</v>
      </c>
      <c r="V39" s="6">
        <v>26600</v>
      </c>
      <c r="W39" s="6">
        <v>1649693.38</v>
      </c>
      <c r="X39" s="6">
        <v>0</v>
      </c>
      <c r="Y39" s="6">
        <v>0</v>
      </c>
      <c r="Z39" s="6">
        <v>5206342.66</v>
      </c>
      <c r="AA39" s="6">
        <v>1999796.4</v>
      </c>
      <c r="AB39" s="6">
        <v>767409.9</v>
      </c>
      <c r="AC39" s="6">
        <v>2453628.85</v>
      </c>
      <c r="AD39" s="6">
        <v>0</v>
      </c>
      <c r="AE39" s="6">
        <v>260003.91</v>
      </c>
      <c r="AF39" s="6">
        <v>116379.85</v>
      </c>
      <c r="AG39" s="6">
        <v>114658</v>
      </c>
      <c r="AH39" s="6">
        <v>3284.25</v>
      </c>
      <c r="AI39" s="6">
        <v>1933.4</v>
      </c>
      <c r="AJ39" s="6">
        <v>1627488.2</v>
      </c>
      <c r="AK39" s="6">
        <v>97078.19</v>
      </c>
      <c r="AL39" s="6">
        <v>285</v>
      </c>
      <c r="AM39" s="6">
        <v>72115.460000000006</v>
      </c>
      <c r="AN39" s="6">
        <v>297023.63</v>
      </c>
      <c r="AO39" s="6">
        <v>633801.27</v>
      </c>
      <c r="AP39" s="6">
        <v>232315</v>
      </c>
      <c r="AQ39" s="6">
        <v>600</v>
      </c>
      <c r="AR39" s="6">
        <v>2500</v>
      </c>
      <c r="AS39" s="6">
        <v>0</v>
      </c>
      <c r="AT39" s="6">
        <v>0</v>
      </c>
      <c r="AU39" s="6">
        <v>0</v>
      </c>
      <c r="AV39" s="6">
        <v>60586.94</v>
      </c>
      <c r="AW39" s="6">
        <v>929839.97</v>
      </c>
      <c r="AX39" s="6">
        <v>1346140.21</v>
      </c>
      <c r="AY39" s="6">
        <v>4736421.58</v>
      </c>
      <c r="AZ39" s="6">
        <v>0</v>
      </c>
      <c r="BA39" s="6">
        <v>1055490.98</v>
      </c>
      <c r="BB39" s="6">
        <v>3272746.13</v>
      </c>
      <c r="BC39" s="6"/>
    </row>
    <row r="40" spans="1:55" x14ac:dyDescent="0.25">
      <c r="A40" s="13">
        <v>43497</v>
      </c>
      <c r="B40" s="6">
        <v>0</v>
      </c>
      <c r="C40" s="6">
        <v>-1378070</v>
      </c>
      <c r="D40" s="6">
        <v>9856930.2599999998</v>
      </c>
      <c r="E40" s="6">
        <v>1055930.42</v>
      </c>
      <c r="F40" s="6">
        <v>69896960.280000001</v>
      </c>
      <c r="G40" s="6">
        <v>4947096.26</v>
      </c>
      <c r="H40" s="6">
        <v>7630574.6500000004</v>
      </c>
      <c r="I40" s="6">
        <v>1888653.18</v>
      </c>
      <c r="J40" s="6">
        <v>166660.15</v>
      </c>
      <c r="K40" s="6">
        <v>107465</v>
      </c>
      <c r="L40" s="6">
        <v>95064.12</v>
      </c>
      <c r="M40" s="6">
        <v>612871.36</v>
      </c>
      <c r="N40" s="6">
        <v>4416097.82</v>
      </c>
      <c r="O40" s="6">
        <v>3236054.07</v>
      </c>
      <c r="P40" s="6">
        <v>1360256.98</v>
      </c>
      <c r="Q40" s="6">
        <v>10292615.17</v>
      </c>
      <c r="R40" s="6">
        <v>665513.52</v>
      </c>
      <c r="S40" s="6">
        <v>278210.84999999998</v>
      </c>
      <c r="T40" s="6">
        <v>107077.83</v>
      </c>
      <c r="U40" s="6">
        <v>0</v>
      </c>
      <c r="V40" s="6">
        <v>19800</v>
      </c>
      <c r="W40" s="6">
        <v>1333098.83</v>
      </c>
      <c r="X40" s="6">
        <v>1014.54</v>
      </c>
      <c r="Y40" s="6">
        <v>43000</v>
      </c>
      <c r="Z40" s="6">
        <v>4386972.68</v>
      </c>
      <c r="AA40" s="6">
        <v>1094514.25</v>
      </c>
      <c r="AB40" s="6">
        <v>681527.46</v>
      </c>
      <c r="AC40" s="6">
        <v>2308868.9700000002</v>
      </c>
      <c r="AD40" s="6">
        <v>0</v>
      </c>
      <c r="AE40" s="6">
        <v>253177.92</v>
      </c>
      <c r="AF40" s="6">
        <v>154441.64000000001</v>
      </c>
      <c r="AG40" s="6">
        <v>89810</v>
      </c>
      <c r="AH40" s="6">
        <v>0</v>
      </c>
      <c r="AI40" s="6">
        <v>2428.65</v>
      </c>
      <c r="AJ40" s="6">
        <v>1293827.1299999999</v>
      </c>
      <c r="AK40" s="6">
        <v>96092.64</v>
      </c>
      <c r="AL40" s="6">
        <v>2425</v>
      </c>
      <c r="AM40" s="6">
        <v>166502.96</v>
      </c>
      <c r="AN40" s="6">
        <v>580419.31000000006</v>
      </c>
      <c r="AO40" s="6">
        <v>508975.82</v>
      </c>
      <c r="AP40" s="6">
        <v>235654</v>
      </c>
      <c r="AQ40" s="6">
        <v>44</v>
      </c>
      <c r="AR40" s="6">
        <v>2750</v>
      </c>
      <c r="AS40" s="6">
        <v>0</v>
      </c>
      <c r="AT40" s="6">
        <v>1462299</v>
      </c>
      <c r="AU40" s="6">
        <v>0</v>
      </c>
      <c r="AV40" s="6">
        <v>262.5</v>
      </c>
      <c r="AW40" s="6">
        <v>700254.06</v>
      </c>
      <c r="AX40" s="6">
        <v>1349992.73</v>
      </c>
      <c r="AY40" s="6">
        <v>4205333.7300000004</v>
      </c>
      <c r="AZ40" s="6">
        <v>0</v>
      </c>
      <c r="BA40" s="6">
        <v>1817433.92</v>
      </c>
      <c r="BB40" s="6">
        <v>418285.01</v>
      </c>
      <c r="BC40" s="6"/>
    </row>
    <row r="41" spans="1:55" x14ac:dyDescent="0.25">
      <c r="A41" s="13">
        <v>43525</v>
      </c>
      <c r="B41" s="6">
        <v>0</v>
      </c>
      <c r="C41" s="6">
        <v>-272805.87</v>
      </c>
      <c r="D41" s="6">
        <v>869234.76</v>
      </c>
      <c r="E41" s="6">
        <v>1042875.7</v>
      </c>
      <c r="F41" s="6">
        <v>82697771.359999999</v>
      </c>
      <c r="G41" s="6">
        <v>5969417.6200000001</v>
      </c>
      <c r="H41" s="6">
        <v>7448340.71</v>
      </c>
      <c r="I41" s="6">
        <v>2682774.84</v>
      </c>
      <c r="J41" s="6">
        <v>199682.06</v>
      </c>
      <c r="K41" s="6">
        <v>122715</v>
      </c>
      <c r="L41" s="6">
        <v>86035.24</v>
      </c>
      <c r="M41" s="6">
        <v>0</v>
      </c>
      <c r="N41" s="6">
        <v>3197789.98</v>
      </c>
      <c r="O41" s="6">
        <v>4128155.67</v>
      </c>
      <c r="P41" s="6">
        <v>1009335.17</v>
      </c>
      <c r="Q41" s="6">
        <v>6960651.9100000001</v>
      </c>
      <c r="R41" s="6">
        <v>669733.34</v>
      </c>
      <c r="S41" s="6">
        <v>321281.68</v>
      </c>
      <c r="T41" s="6">
        <v>103703.08</v>
      </c>
      <c r="U41" s="6">
        <v>0</v>
      </c>
      <c r="V41" s="6">
        <v>17800</v>
      </c>
      <c r="W41" s="6">
        <v>1534734.37</v>
      </c>
      <c r="X41" s="6">
        <v>30038.15</v>
      </c>
      <c r="Y41" s="6">
        <v>18012.810000000001</v>
      </c>
      <c r="Z41" s="6">
        <v>6530144.6799999997</v>
      </c>
      <c r="AA41" s="6">
        <v>6511481.5199999996</v>
      </c>
      <c r="AB41" s="6">
        <v>858565.86</v>
      </c>
      <c r="AC41" s="6">
        <v>2660509.4900000002</v>
      </c>
      <c r="AD41" s="6">
        <v>0</v>
      </c>
      <c r="AE41" s="6">
        <v>298715.02</v>
      </c>
      <c r="AF41" s="6">
        <v>306783.18</v>
      </c>
      <c r="AG41" s="6">
        <v>105178</v>
      </c>
      <c r="AH41" s="6">
        <v>48350</v>
      </c>
      <c r="AI41" s="6">
        <v>2408.65</v>
      </c>
      <c r="AJ41" s="6">
        <v>1537323.9</v>
      </c>
      <c r="AK41" s="6">
        <v>160040.06</v>
      </c>
      <c r="AL41" s="6">
        <v>2345</v>
      </c>
      <c r="AM41" s="6">
        <v>70681.570000000007</v>
      </c>
      <c r="AN41" s="6">
        <v>305328.28000000003</v>
      </c>
      <c r="AO41" s="6">
        <v>814837.2</v>
      </c>
      <c r="AP41" s="6">
        <v>206498.5</v>
      </c>
      <c r="AQ41" s="6">
        <v>779</v>
      </c>
      <c r="AR41" s="6">
        <v>500</v>
      </c>
      <c r="AS41" s="6">
        <v>0</v>
      </c>
      <c r="AT41" s="6">
        <v>0</v>
      </c>
      <c r="AU41" s="6">
        <v>0</v>
      </c>
      <c r="AV41" s="6">
        <v>251229.27</v>
      </c>
      <c r="AW41" s="6">
        <v>345234.51</v>
      </c>
      <c r="AX41" s="6">
        <v>1347913.13</v>
      </c>
      <c r="AY41" s="6">
        <v>4361206.4800000004</v>
      </c>
      <c r="AZ41" s="6">
        <v>0</v>
      </c>
      <c r="BA41" s="6">
        <v>8892426.3800000008</v>
      </c>
      <c r="BB41" s="6">
        <v>1134537.17</v>
      </c>
      <c r="BC41" s="6"/>
    </row>
    <row r="42" spans="1:55" x14ac:dyDescent="0.25">
      <c r="A42" s="13">
        <v>43556</v>
      </c>
      <c r="B42" s="6">
        <v>0</v>
      </c>
      <c r="C42" s="6">
        <v>-821147.02</v>
      </c>
      <c r="D42" s="6">
        <v>0</v>
      </c>
      <c r="E42" s="6">
        <v>1085803.81</v>
      </c>
      <c r="F42" s="6">
        <v>55278220.75</v>
      </c>
      <c r="G42" s="6">
        <v>8456093.8200000003</v>
      </c>
      <c r="H42" s="6">
        <v>8049963.8899999997</v>
      </c>
      <c r="I42" s="6">
        <v>2812644.59</v>
      </c>
      <c r="J42" s="6">
        <v>286096.21999999997</v>
      </c>
      <c r="K42" s="6">
        <v>42375</v>
      </c>
      <c r="L42" s="6">
        <v>142974.32999999999</v>
      </c>
      <c r="M42" s="6">
        <v>1466730.25</v>
      </c>
      <c r="N42" s="6">
        <v>5267456.12</v>
      </c>
      <c r="O42" s="6">
        <v>4248146.8899999997</v>
      </c>
      <c r="P42" s="6">
        <v>1232295.82</v>
      </c>
      <c r="Q42" s="6">
        <v>8004161.54</v>
      </c>
      <c r="R42" s="6">
        <v>1309840.52</v>
      </c>
      <c r="S42" s="6">
        <v>235230.39</v>
      </c>
      <c r="T42" s="6">
        <v>148456.04999999999</v>
      </c>
      <c r="U42" s="6">
        <v>0</v>
      </c>
      <c r="V42" s="6">
        <v>38400</v>
      </c>
      <c r="W42" s="6">
        <v>2244233.63</v>
      </c>
      <c r="X42" s="6">
        <v>59872.56</v>
      </c>
      <c r="Y42" s="6">
        <v>10566.27</v>
      </c>
      <c r="Z42" s="6">
        <v>6009768.3399999999</v>
      </c>
      <c r="AA42" s="6">
        <v>5986798.9199999999</v>
      </c>
      <c r="AB42" s="6">
        <v>874352.48</v>
      </c>
      <c r="AC42" s="6">
        <v>3174341.47</v>
      </c>
      <c r="AD42" s="6">
        <v>0</v>
      </c>
      <c r="AE42" s="6">
        <v>333465.90000000002</v>
      </c>
      <c r="AF42" s="6">
        <v>312080.15999999997</v>
      </c>
      <c r="AG42" s="6">
        <v>142606</v>
      </c>
      <c r="AH42" s="6">
        <v>198052.75</v>
      </c>
      <c r="AI42" s="6">
        <v>2807.88</v>
      </c>
      <c r="AJ42" s="6">
        <v>1379861.7</v>
      </c>
      <c r="AK42" s="6">
        <v>112052.63</v>
      </c>
      <c r="AL42" s="6">
        <v>3375</v>
      </c>
      <c r="AM42" s="6">
        <v>268068.12</v>
      </c>
      <c r="AN42" s="6">
        <v>274689.96999999997</v>
      </c>
      <c r="AO42" s="6">
        <v>659616.31000000006</v>
      </c>
      <c r="AP42" s="6">
        <v>605005.82999999996</v>
      </c>
      <c r="AQ42" s="6">
        <v>907.63</v>
      </c>
      <c r="AR42" s="6">
        <v>2750</v>
      </c>
      <c r="AS42" s="6">
        <v>0</v>
      </c>
      <c r="AT42" s="6">
        <v>0</v>
      </c>
      <c r="AU42" s="6">
        <v>0</v>
      </c>
      <c r="AV42" s="6">
        <v>225508.87</v>
      </c>
      <c r="AW42" s="6">
        <v>461661.29</v>
      </c>
      <c r="AX42" s="6">
        <v>1356269.59</v>
      </c>
      <c r="AY42" s="6">
        <v>4568713.8</v>
      </c>
      <c r="AZ42" s="6">
        <v>0</v>
      </c>
      <c r="BA42" s="6">
        <v>1191301.51</v>
      </c>
      <c r="BB42" s="6">
        <v>159245.78</v>
      </c>
      <c r="BC42" s="6"/>
    </row>
    <row r="43" spans="1:55" x14ac:dyDescent="0.25">
      <c r="A43" s="13">
        <v>43586</v>
      </c>
      <c r="B43" s="6">
        <v>217678612</v>
      </c>
      <c r="C43" s="6">
        <v>-685579.85</v>
      </c>
      <c r="D43" s="6">
        <v>164902.92000000001</v>
      </c>
      <c r="E43" s="6">
        <v>1923418.51</v>
      </c>
      <c r="F43" s="6">
        <v>56461598.159999996</v>
      </c>
      <c r="G43" s="6">
        <v>7836914.0199999996</v>
      </c>
      <c r="H43" s="6">
        <v>7569119.8600000003</v>
      </c>
      <c r="I43" s="6">
        <v>2519588.81</v>
      </c>
      <c r="J43" s="6">
        <v>239737.71</v>
      </c>
      <c r="K43" s="6">
        <v>49110</v>
      </c>
      <c r="L43" s="6">
        <v>57805.62</v>
      </c>
      <c r="M43" s="6">
        <v>759130.65</v>
      </c>
      <c r="N43" s="6">
        <v>3247297.48</v>
      </c>
      <c r="O43" s="6">
        <v>4090609.26</v>
      </c>
      <c r="P43" s="6">
        <v>2359294.9</v>
      </c>
      <c r="Q43" s="6">
        <v>8744986.6600000001</v>
      </c>
      <c r="R43" s="6">
        <v>630303.28</v>
      </c>
      <c r="S43" s="6">
        <v>223518.1</v>
      </c>
      <c r="T43" s="6">
        <v>103869.82</v>
      </c>
      <c r="U43" s="6">
        <v>0</v>
      </c>
      <c r="V43" s="6">
        <v>11000</v>
      </c>
      <c r="W43" s="6">
        <v>2906236.99</v>
      </c>
      <c r="X43" s="6">
        <v>12351.98</v>
      </c>
      <c r="Y43" s="6">
        <v>46758.2</v>
      </c>
      <c r="Z43" s="6">
        <v>5982837.21</v>
      </c>
      <c r="AA43" s="6">
        <v>13086545.85</v>
      </c>
      <c r="AB43" s="6">
        <v>1555245.54</v>
      </c>
      <c r="AC43" s="6">
        <v>3583588.54</v>
      </c>
      <c r="AD43" s="6">
        <v>0</v>
      </c>
      <c r="AE43" s="6">
        <v>265798.32</v>
      </c>
      <c r="AF43" s="6">
        <v>706215.39</v>
      </c>
      <c r="AG43" s="6">
        <v>159916</v>
      </c>
      <c r="AH43" s="6">
        <v>48085</v>
      </c>
      <c r="AI43" s="6">
        <v>3235</v>
      </c>
      <c r="AJ43" s="6">
        <v>1568682.59</v>
      </c>
      <c r="AK43" s="6">
        <v>157563.10999999999</v>
      </c>
      <c r="AL43" s="6">
        <v>375</v>
      </c>
      <c r="AM43" s="6">
        <v>183175.08</v>
      </c>
      <c r="AN43" s="6">
        <v>366673.09</v>
      </c>
      <c r="AO43" s="6">
        <v>675648.17</v>
      </c>
      <c r="AP43" s="6">
        <v>482410.81</v>
      </c>
      <c r="AQ43" s="6">
        <v>465</v>
      </c>
      <c r="AR43" s="6">
        <v>5000</v>
      </c>
      <c r="AS43" s="6">
        <v>0</v>
      </c>
      <c r="AT43" s="6">
        <v>0</v>
      </c>
      <c r="AU43" s="6">
        <v>0</v>
      </c>
      <c r="AV43" s="6">
        <v>0</v>
      </c>
      <c r="AW43" s="6">
        <v>374733.5</v>
      </c>
      <c r="AX43" s="6">
        <v>1412007.7</v>
      </c>
      <c r="AY43" s="6">
        <v>4690598.12</v>
      </c>
      <c r="AZ43" s="6">
        <v>0</v>
      </c>
      <c r="BA43" s="6">
        <v>966026.58</v>
      </c>
      <c r="BB43" s="6">
        <v>81386.06</v>
      </c>
      <c r="BC43" s="6"/>
    </row>
    <row r="44" spans="1:55" x14ac:dyDescent="0.25">
      <c r="A44" s="13">
        <v>43617</v>
      </c>
      <c r="B44" s="6">
        <v>0</v>
      </c>
      <c r="C44" s="6">
        <v>0</v>
      </c>
      <c r="D44" s="6">
        <v>0</v>
      </c>
      <c r="E44" s="6">
        <v>1513586.26</v>
      </c>
      <c r="F44" s="6">
        <v>68656689.25</v>
      </c>
      <c r="G44" s="6">
        <v>7814272.4000000004</v>
      </c>
      <c r="H44" s="6">
        <v>8655818.4499999993</v>
      </c>
      <c r="I44" s="6">
        <v>3336038.95</v>
      </c>
      <c r="J44" s="6">
        <v>276557.09000000003</v>
      </c>
      <c r="K44" s="6">
        <v>2095375</v>
      </c>
      <c r="L44" s="6">
        <v>97516.94</v>
      </c>
      <c r="M44" s="6">
        <v>789025.76</v>
      </c>
      <c r="N44" s="6">
        <v>3705924.49</v>
      </c>
      <c r="O44" s="6">
        <v>4350877.8099999996</v>
      </c>
      <c r="P44" s="6">
        <v>945635.35</v>
      </c>
      <c r="Q44" s="6">
        <v>11141443.23</v>
      </c>
      <c r="R44" s="6">
        <v>641197.6</v>
      </c>
      <c r="S44" s="6">
        <v>254025.26</v>
      </c>
      <c r="T44" s="6">
        <v>84570.27</v>
      </c>
      <c r="U44" s="6">
        <v>0</v>
      </c>
      <c r="V44" s="6">
        <v>30700</v>
      </c>
      <c r="W44" s="6">
        <v>4021909.21</v>
      </c>
      <c r="X44" s="6">
        <v>29555.18</v>
      </c>
      <c r="Y44" s="6">
        <v>0</v>
      </c>
      <c r="Z44" s="6">
        <v>5249198.43</v>
      </c>
      <c r="AA44" s="6">
        <v>7392836.54</v>
      </c>
      <c r="AB44" s="6">
        <v>736516.03</v>
      </c>
      <c r="AC44" s="6">
        <v>4057021.52</v>
      </c>
      <c r="AD44" s="6">
        <v>0</v>
      </c>
      <c r="AE44" s="6">
        <v>254598.15</v>
      </c>
      <c r="AF44" s="6">
        <v>1301390.19</v>
      </c>
      <c r="AG44" s="6">
        <v>143913</v>
      </c>
      <c r="AH44" s="6">
        <v>10171.25</v>
      </c>
      <c r="AI44" s="6">
        <v>3690.75</v>
      </c>
      <c r="AJ44" s="6">
        <v>1347509.87</v>
      </c>
      <c r="AK44" s="6">
        <v>74146.36</v>
      </c>
      <c r="AL44" s="6">
        <v>105</v>
      </c>
      <c r="AM44" s="6">
        <v>213713.41</v>
      </c>
      <c r="AN44" s="6">
        <v>305659.36</v>
      </c>
      <c r="AO44" s="6">
        <v>602422.78</v>
      </c>
      <c r="AP44" s="6">
        <v>208611.99</v>
      </c>
      <c r="AQ44" s="6">
        <v>1354.82</v>
      </c>
      <c r="AR44" s="6">
        <v>4500</v>
      </c>
      <c r="AS44" s="6">
        <v>0</v>
      </c>
      <c r="AT44" s="6">
        <v>0</v>
      </c>
      <c r="AU44" s="6">
        <v>0</v>
      </c>
      <c r="AV44" s="6">
        <v>256238.6</v>
      </c>
      <c r="AW44" s="6">
        <v>553866.66</v>
      </c>
      <c r="AX44" s="6">
        <v>1361578.56</v>
      </c>
      <c r="AY44" s="6">
        <v>4066341.5</v>
      </c>
      <c r="AZ44" s="6">
        <v>0</v>
      </c>
      <c r="BA44" s="6">
        <v>6389519.2000000002</v>
      </c>
      <c r="BB44" s="6">
        <v>197451.04</v>
      </c>
      <c r="BC44" s="6"/>
    </row>
    <row r="45" spans="1:55" x14ac:dyDescent="0.25">
      <c r="A45" s="13">
        <v>43647</v>
      </c>
      <c r="B45" s="6">
        <v>0</v>
      </c>
      <c r="C45" s="6">
        <v>-581135.62</v>
      </c>
      <c r="D45" s="6">
        <v>0</v>
      </c>
      <c r="E45" s="6">
        <v>1615988.19</v>
      </c>
      <c r="F45" s="6">
        <v>67846113.5</v>
      </c>
      <c r="G45" s="6">
        <v>7268461.9299999997</v>
      </c>
      <c r="H45" s="6">
        <v>8069825.4000000004</v>
      </c>
      <c r="I45" s="6">
        <v>4924798.1399999997</v>
      </c>
      <c r="J45" s="6">
        <v>336134.27</v>
      </c>
      <c r="K45" s="6">
        <v>1395811</v>
      </c>
      <c r="L45" s="6">
        <v>111417.1</v>
      </c>
      <c r="M45" s="6">
        <v>0</v>
      </c>
      <c r="N45" s="6">
        <v>2872993.94</v>
      </c>
      <c r="O45" s="6">
        <v>4568244.04</v>
      </c>
      <c r="P45" s="6">
        <v>1256108.8500000001</v>
      </c>
      <c r="Q45" s="6">
        <v>11848031.25</v>
      </c>
      <c r="R45" s="6">
        <v>652362.77</v>
      </c>
      <c r="S45" s="6">
        <v>247540.25</v>
      </c>
      <c r="T45" s="6">
        <v>94058.58</v>
      </c>
      <c r="U45" s="6">
        <v>0</v>
      </c>
      <c r="V45" s="6">
        <v>2070000</v>
      </c>
      <c r="W45" s="6">
        <v>4331197.87</v>
      </c>
      <c r="X45" s="6">
        <v>1391.86</v>
      </c>
      <c r="Y45" s="6">
        <v>32198.51</v>
      </c>
      <c r="Z45" s="6">
        <v>6418268.8799999999</v>
      </c>
      <c r="AA45" s="6">
        <v>8628016.9199999999</v>
      </c>
      <c r="AB45" s="6">
        <v>897053.04</v>
      </c>
      <c r="AC45" s="6">
        <v>5001689.5</v>
      </c>
      <c r="AD45" s="6">
        <v>0</v>
      </c>
      <c r="AE45" s="6">
        <v>283888.65999999997</v>
      </c>
      <c r="AF45" s="6">
        <v>729600.6</v>
      </c>
      <c r="AG45" s="6">
        <v>141746</v>
      </c>
      <c r="AH45" s="6">
        <v>0</v>
      </c>
      <c r="AI45" s="6">
        <v>3573.8</v>
      </c>
      <c r="AJ45" s="6">
        <v>1699441.8</v>
      </c>
      <c r="AK45" s="6">
        <v>70878.009999999995</v>
      </c>
      <c r="AL45" s="6">
        <v>3405</v>
      </c>
      <c r="AM45" s="6">
        <v>21856.92</v>
      </c>
      <c r="AN45" s="6">
        <v>242753.21</v>
      </c>
      <c r="AO45" s="6">
        <v>93341.03</v>
      </c>
      <c r="AP45" s="6">
        <v>213134</v>
      </c>
      <c r="AQ45" s="6">
        <v>400</v>
      </c>
      <c r="AR45" s="6">
        <v>2750</v>
      </c>
      <c r="AS45" s="6">
        <v>0</v>
      </c>
      <c r="AT45" s="6">
        <v>0</v>
      </c>
      <c r="AU45" s="6">
        <v>0</v>
      </c>
      <c r="AV45" s="6">
        <v>260</v>
      </c>
      <c r="AW45" s="6">
        <v>548793.14</v>
      </c>
      <c r="AX45" s="6">
        <v>1357720.02</v>
      </c>
      <c r="AY45" s="6">
        <v>4497264.33</v>
      </c>
      <c r="AZ45" s="6">
        <v>0</v>
      </c>
      <c r="BA45" s="6">
        <v>64263391.520000003</v>
      </c>
      <c r="BB45" s="6">
        <v>365495.3</v>
      </c>
      <c r="BC45" s="6"/>
    </row>
    <row r="46" spans="1:55" x14ac:dyDescent="0.25">
      <c r="A46" s="13">
        <v>43678</v>
      </c>
      <c r="B46" s="6">
        <v>0</v>
      </c>
      <c r="C46" s="6">
        <v>-289686.64</v>
      </c>
      <c r="D46" s="6">
        <v>1200049.81</v>
      </c>
      <c r="E46" s="6">
        <v>1448558.3</v>
      </c>
      <c r="F46" s="6">
        <v>73986096.510000005</v>
      </c>
      <c r="G46" s="6">
        <v>7003575.9100000001</v>
      </c>
      <c r="H46" s="6">
        <v>7803661.2400000002</v>
      </c>
      <c r="I46" s="6">
        <v>3015130</v>
      </c>
      <c r="J46" s="6">
        <v>303446.39</v>
      </c>
      <c r="K46" s="6">
        <v>81430</v>
      </c>
      <c r="L46" s="6">
        <v>45708.31</v>
      </c>
      <c r="M46" s="6">
        <v>1495667.05</v>
      </c>
      <c r="N46" s="6">
        <v>2741330.66</v>
      </c>
      <c r="O46" s="6">
        <v>4719451.09</v>
      </c>
      <c r="P46" s="6">
        <v>978768.49</v>
      </c>
      <c r="Q46" s="6">
        <v>5458716.9699999997</v>
      </c>
      <c r="R46" s="6">
        <v>630091.81000000006</v>
      </c>
      <c r="S46" s="6">
        <v>274201.68</v>
      </c>
      <c r="T46" s="6">
        <v>76449.05</v>
      </c>
      <c r="U46" s="6">
        <v>0</v>
      </c>
      <c r="V46" s="6">
        <v>75000</v>
      </c>
      <c r="W46" s="6">
        <v>3411029.49</v>
      </c>
      <c r="X46" s="6">
        <v>0</v>
      </c>
      <c r="Y46" s="6">
        <v>23380.38</v>
      </c>
      <c r="Z46" s="6">
        <v>6586618.5899999999</v>
      </c>
      <c r="AA46" s="6">
        <v>4899334.2</v>
      </c>
      <c r="AB46" s="6">
        <v>945769.52</v>
      </c>
      <c r="AC46" s="6">
        <v>4710109.2</v>
      </c>
      <c r="AD46" s="6">
        <v>0</v>
      </c>
      <c r="AE46" s="6">
        <v>313533.51</v>
      </c>
      <c r="AF46" s="6">
        <v>252652.72</v>
      </c>
      <c r="AG46" s="6">
        <v>162041</v>
      </c>
      <c r="AH46" s="6">
        <v>0</v>
      </c>
      <c r="AI46" s="6">
        <v>3994.15</v>
      </c>
      <c r="AJ46" s="6">
        <v>1419364.52</v>
      </c>
      <c r="AK46" s="6">
        <v>66675.09</v>
      </c>
      <c r="AL46" s="6">
        <v>3800</v>
      </c>
      <c r="AM46" s="6">
        <v>157733.59</v>
      </c>
      <c r="AN46" s="6">
        <v>975854.84</v>
      </c>
      <c r="AO46" s="6">
        <v>60677.78</v>
      </c>
      <c r="AP46" s="6">
        <v>219233</v>
      </c>
      <c r="AQ46" s="6">
        <v>447157.32</v>
      </c>
      <c r="AR46" s="6">
        <v>3500</v>
      </c>
      <c r="AS46" s="6">
        <v>0</v>
      </c>
      <c r="AT46" s="6">
        <v>0</v>
      </c>
      <c r="AU46" s="6">
        <v>0</v>
      </c>
      <c r="AV46" s="6">
        <v>456733.75</v>
      </c>
      <c r="AW46" s="6">
        <v>515326.73</v>
      </c>
      <c r="AX46" s="6">
        <v>1258549.0900000001</v>
      </c>
      <c r="AY46" s="6">
        <v>4313016.16</v>
      </c>
      <c r="AZ46" s="6">
        <v>0</v>
      </c>
      <c r="BA46" s="6">
        <v>288616.64</v>
      </c>
      <c r="BB46" s="6">
        <v>171023.27</v>
      </c>
      <c r="BC46" s="6"/>
    </row>
    <row r="47" spans="1:55" x14ac:dyDescent="0.25">
      <c r="A47" s="13">
        <v>43709</v>
      </c>
      <c r="B47" s="6">
        <v>0</v>
      </c>
      <c r="C47" s="6">
        <v>-227776.67</v>
      </c>
      <c r="D47" s="6">
        <v>804.12</v>
      </c>
      <c r="E47" s="6">
        <v>1327346.1399999999</v>
      </c>
      <c r="F47" s="6">
        <v>75961708.730000004</v>
      </c>
      <c r="G47" s="6">
        <v>7819703.9299999997</v>
      </c>
      <c r="H47" s="6">
        <v>8032959.0999999996</v>
      </c>
      <c r="I47" s="6">
        <v>3188780.42</v>
      </c>
      <c r="J47" s="6">
        <v>285725.15999999997</v>
      </c>
      <c r="K47" s="6">
        <v>44850</v>
      </c>
      <c r="L47" s="6">
        <v>157362.04</v>
      </c>
      <c r="M47" s="6">
        <v>751967.33</v>
      </c>
      <c r="N47" s="6">
        <v>4095727.89</v>
      </c>
      <c r="O47" s="6">
        <v>4437554.17</v>
      </c>
      <c r="P47" s="6">
        <v>902265.92</v>
      </c>
      <c r="Q47" s="6">
        <v>8304570.7400000002</v>
      </c>
      <c r="R47" s="6">
        <v>656205.82999999996</v>
      </c>
      <c r="S47" s="6">
        <v>256985.35</v>
      </c>
      <c r="T47" s="6">
        <v>67275.87</v>
      </c>
      <c r="U47" s="6">
        <v>0</v>
      </c>
      <c r="V47" s="6">
        <v>53000</v>
      </c>
      <c r="W47" s="6">
        <v>3442958.27</v>
      </c>
      <c r="X47" s="6">
        <v>339373.15</v>
      </c>
      <c r="Y47" s="6">
        <v>0</v>
      </c>
      <c r="Z47" s="6">
        <v>6001519.0999999996</v>
      </c>
      <c r="AA47" s="6">
        <v>5699554.0499999998</v>
      </c>
      <c r="AB47" s="6">
        <v>868281.1</v>
      </c>
      <c r="AC47" s="6">
        <v>4310239.3899999997</v>
      </c>
      <c r="AD47" s="6">
        <v>0</v>
      </c>
      <c r="AE47" s="6">
        <v>414551.84</v>
      </c>
      <c r="AF47" s="6">
        <v>294414.27</v>
      </c>
      <c r="AG47" s="6">
        <v>147090</v>
      </c>
      <c r="AH47" s="6">
        <v>12684.25</v>
      </c>
      <c r="AI47" s="6">
        <v>3951.05</v>
      </c>
      <c r="AJ47" s="6">
        <v>1426404.61</v>
      </c>
      <c r="AK47" s="6">
        <v>76010.84</v>
      </c>
      <c r="AL47" s="6">
        <v>575</v>
      </c>
      <c r="AM47" s="6">
        <v>46826.14</v>
      </c>
      <c r="AN47" s="6">
        <v>221538.66</v>
      </c>
      <c r="AO47" s="6">
        <v>59036.04</v>
      </c>
      <c r="AP47" s="6">
        <v>182724</v>
      </c>
      <c r="AQ47" s="6">
        <v>92968.21</v>
      </c>
      <c r="AR47" s="6">
        <v>5250</v>
      </c>
      <c r="AS47" s="6">
        <v>0</v>
      </c>
      <c r="AT47" s="6">
        <v>0</v>
      </c>
      <c r="AU47" s="6">
        <v>0</v>
      </c>
      <c r="AV47" s="6">
        <v>262.5</v>
      </c>
      <c r="AW47" s="6">
        <v>566227.1</v>
      </c>
      <c r="AX47" s="6">
        <v>1353029.55</v>
      </c>
      <c r="AY47" s="6">
        <v>4085181.82</v>
      </c>
      <c r="AZ47" s="6">
        <v>0</v>
      </c>
      <c r="BA47" s="6">
        <v>4717569.22</v>
      </c>
      <c r="BB47" s="6">
        <v>320581.21999999997</v>
      </c>
      <c r="BC47" s="6"/>
    </row>
    <row r="48" spans="1:55" x14ac:dyDescent="0.25">
      <c r="A48" s="13">
        <v>43739</v>
      </c>
      <c r="B48" s="6">
        <v>0</v>
      </c>
      <c r="C48" s="6">
        <v>-719904.8</v>
      </c>
      <c r="D48" s="6">
        <v>0</v>
      </c>
      <c r="E48" s="6">
        <v>1391470.79</v>
      </c>
      <c r="F48" s="6">
        <v>72537143.530000001</v>
      </c>
      <c r="G48" s="6">
        <v>7436990.8200000003</v>
      </c>
      <c r="H48" s="6">
        <v>7630984.0499999998</v>
      </c>
      <c r="I48" s="6">
        <v>2994187.21</v>
      </c>
      <c r="J48" s="6">
        <v>231765</v>
      </c>
      <c r="K48" s="6">
        <v>32230</v>
      </c>
      <c r="L48" s="6">
        <v>145400.1</v>
      </c>
      <c r="M48" s="6">
        <v>737628.21</v>
      </c>
      <c r="N48" s="6">
        <v>1952501.79</v>
      </c>
      <c r="O48" s="6">
        <v>4248913.63</v>
      </c>
      <c r="P48" s="6">
        <v>1399409.21</v>
      </c>
      <c r="Q48" s="6">
        <v>7816522.2400000002</v>
      </c>
      <c r="R48" s="6">
        <v>1050347.5</v>
      </c>
      <c r="S48" s="6">
        <v>275181.07</v>
      </c>
      <c r="T48" s="6">
        <v>116962.05</v>
      </c>
      <c r="U48" s="6">
        <v>0</v>
      </c>
      <c r="V48" s="6">
        <v>124800</v>
      </c>
      <c r="W48" s="6">
        <v>3837822.29</v>
      </c>
      <c r="X48" s="6">
        <v>-49699.94</v>
      </c>
      <c r="Y48" s="6">
        <v>46032.17</v>
      </c>
      <c r="Z48" s="6">
        <v>11321020.6</v>
      </c>
      <c r="AA48" s="6">
        <v>4270504.9800000004</v>
      </c>
      <c r="AB48" s="6">
        <v>827902.39</v>
      </c>
      <c r="AC48" s="6">
        <v>5272506.6900000004</v>
      </c>
      <c r="AD48" s="6">
        <v>0</v>
      </c>
      <c r="AE48" s="6">
        <v>433593.06</v>
      </c>
      <c r="AF48" s="6">
        <v>397179</v>
      </c>
      <c r="AG48" s="6">
        <v>156895</v>
      </c>
      <c r="AH48" s="6">
        <v>3915</v>
      </c>
      <c r="AI48" s="6">
        <v>3503.65</v>
      </c>
      <c r="AJ48" s="6">
        <v>1843657.09</v>
      </c>
      <c r="AK48" s="6">
        <v>73684.009999999995</v>
      </c>
      <c r="AL48" s="6">
        <v>165</v>
      </c>
      <c r="AM48" s="6">
        <v>46776.08</v>
      </c>
      <c r="AN48" s="6">
        <v>208348.09</v>
      </c>
      <c r="AO48" s="6">
        <v>56739.15</v>
      </c>
      <c r="AP48" s="6">
        <v>218191</v>
      </c>
      <c r="AQ48" s="6">
        <v>99001.64</v>
      </c>
      <c r="AR48" s="6">
        <v>1250</v>
      </c>
      <c r="AS48" s="6">
        <v>0</v>
      </c>
      <c r="AT48" s="6">
        <v>2001523</v>
      </c>
      <c r="AU48" s="6">
        <v>0</v>
      </c>
      <c r="AV48" s="6">
        <v>211660.71</v>
      </c>
      <c r="AW48" s="6">
        <v>488572.01</v>
      </c>
      <c r="AX48" s="6">
        <v>1301950.6599999999</v>
      </c>
      <c r="AY48" s="6">
        <v>4406802.33</v>
      </c>
      <c r="AZ48" s="6">
        <v>0</v>
      </c>
      <c r="BA48" s="6">
        <v>544517.52</v>
      </c>
      <c r="BB48" s="6">
        <v>-9654.16</v>
      </c>
      <c r="BC48" s="6"/>
    </row>
    <row r="49" spans="1:58" x14ac:dyDescent="0.25">
      <c r="A49" s="13">
        <v>43770</v>
      </c>
      <c r="B49" s="6">
        <v>0</v>
      </c>
      <c r="C49" s="6">
        <v>-402789.72</v>
      </c>
      <c r="D49" s="6">
        <v>225468.81</v>
      </c>
      <c r="E49" s="6">
        <v>1178440.5</v>
      </c>
      <c r="F49" s="6">
        <v>73233944.890000001</v>
      </c>
      <c r="G49" s="6">
        <v>6891374.4400000004</v>
      </c>
      <c r="H49" s="6">
        <v>8085015.1600000001</v>
      </c>
      <c r="I49" s="6">
        <v>3346085.07</v>
      </c>
      <c r="J49" s="6">
        <v>237195.65</v>
      </c>
      <c r="K49" s="6">
        <v>14381.64</v>
      </c>
      <c r="L49" s="6">
        <v>58174</v>
      </c>
      <c r="M49" s="6">
        <v>695482.49</v>
      </c>
      <c r="N49" s="6">
        <v>1925960.87</v>
      </c>
      <c r="O49" s="6">
        <v>4321455.57</v>
      </c>
      <c r="P49" s="6">
        <v>1000694.15</v>
      </c>
      <c r="Q49" s="6">
        <v>8928390.75</v>
      </c>
      <c r="R49" s="6">
        <v>606787.56000000006</v>
      </c>
      <c r="S49" s="6">
        <v>238495.5</v>
      </c>
      <c r="T49" s="6">
        <v>92720.48</v>
      </c>
      <c r="U49" s="6">
        <v>0</v>
      </c>
      <c r="V49" s="6">
        <v>154300</v>
      </c>
      <c r="W49" s="6">
        <v>3921072.46</v>
      </c>
      <c r="X49" s="6">
        <v>-68625.47</v>
      </c>
      <c r="Y49" s="6">
        <v>36719.65</v>
      </c>
      <c r="Z49" s="6">
        <v>5878709.8799999999</v>
      </c>
      <c r="AA49" s="6">
        <v>2309087.54</v>
      </c>
      <c r="AB49" s="6">
        <v>812828.64</v>
      </c>
      <c r="AC49" s="6">
        <v>3919186.44</v>
      </c>
      <c r="AD49" s="6">
        <v>0</v>
      </c>
      <c r="AE49" s="6">
        <v>155248.09</v>
      </c>
      <c r="AF49" s="6">
        <v>232755.57</v>
      </c>
      <c r="AG49" s="6">
        <v>147080</v>
      </c>
      <c r="AH49" s="6">
        <v>4234.25</v>
      </c>
      <c r="AI49" s="6">
        <v>3651.15</v>
      </c>
      <c r="AJ49" s="6">
        <v>1432909.79</v>
      </c>
      <c r="AK49" s="6">
        <v>51970.87</v>
      </c>
      <c r="AL49" s="6">
        <v>675</v>
      </c>
      <c r="AM49" s="6">
        <v>107146.66</v>
      </c>
      <c r="AN49" s="6">
        <v>179714.67</v>
      </c>
      <c r="AO49" s="6">
        <v>32059.85</v>
      </c>
      <c r="AP49" s="6">
        <v>178975</v>
      </c>
      <c r="AQ49" s="6">
        <v>91885.7</v>
      </c>
      <c r="AR49" s="6">
        <v>2750</v>
      </c>
      <c r="AS49" s="6">
        <v>0</v>
      </c>
      <c r="AT49" s="6">
        <v>0</v>
      </c>
      <c r="AU49" s="6">
        <v>0</v>
      </c>
      <c r="AV49" s="6">
        <v>428241.96</v>
      </c>
      <c r="AW49" s="6">
        <v>447903.82</v>
      </c>
      <c r="AX49" s="6">
        <v>1304220.98</v>
      </c>
      <c r="AY49" s="6">
        <v>27952.32</v>
      </c>
      <c r="AZ49" s="6">
        <v>0</v>
      </c>
      <c r="BA49" s="6">
        <v>-65655971.710000001</v>
      </c>
      <c r="BB49" s="6">
        <v>514830.83</v>
      </c>
      <c r="BC49" s="6"/>
      <c r="BD49" s="6"/>
      <c r="BE49" s="6"/>
      <c r="BF49" s="6"/>
    </row>
    <row r="50" spans="1:58" x14ac:dyDescent="0.25">
      <c r="A50" s="13">
        <v>43800</v>
      </c>
      <c r="B50" s="6">
        <f>SUMIF('RFY20'!$B$6:$B$86,LEFT(EBS!B$1,6),'RFY20'!$D$6:$D$86)</f>
        <v>0</v>
      </c>
      <c r="C50" s="6">
        <f>SUMIF('RFY20'!$B$6:$B$86,LEFT(EBS!C$1,6),'RFY20'!$D$6:$D$86)</f>
        <v>-277035.81000000006</v>
      </c>
      <c r="D50" s="6">
        <f>SUMIF('RFY20'!$B$6:$B$86,LEFT(EBS!D$1,6),'RFY20'!$D$6:$D$86)</f>
        <v>0</v>
      </c>
      <c r="E50" s="6">
        <f>SUMIF('RFY20'!$B$6:$B$86,LEFT(EBS!E$1,6),'RFY20'!$D$6:$D$86)</f>
        <v>1279599.44</v>
      </c>
      <c r="F50" s="6">
        <f>SUMIF('RFY20'!$B$6:$B$86,LEFT(EBS!F$1,6),'RFY20'!$D$6:$D$86)</f>
        <v>71052949.49000001</v>
      </c>
      <c r="G50" s="6">
        <f>SUMIF('RFY20'!$B$6:$B$86,LEFT(EBS!G$1,6),'RFY20'!$D$6:$D$86)</f>
        <v>7384928.3399999999</v>
      </c>
      <c r="H50" s="6">
        <f>SUMIF('RFY20'!$B$6:$B$86,LEFT(EBS!H$1,6),'RFY20'!$D$6:$D$86)</f>
        <v>8060476.0199999996</v>
      </c>
      <c r="I50" s="6">
        <f>SUMIF('RFY20'!$B$6:$B$86,LEFT(EBS!I$1,6),'RFY20'!$D$6:$D$86)</f>
        <v>3110012.97</v>
      </c>
      <c r="J50" s="6">
        <f>SUMIF('RFY20'!$B$6:$B$86,LEFT(EBS!J$1,6),'RFY20'!$D$6:$D$86)</f>
        <v>262045.88</v>
      </c>
      <c r="K50" s="6">
        <f>SUMIF('RFY20'!$B$6:$B$86,LEFT(EBS!K$1,6),'RFY20'!$D$6:$D$86)</f>
        <v>22265</v>
      </c>
      <c r="L50" s="6">
        <f>SUMIF('RFY20'!$B$6:$B$86,LEFT(EBS!L$1,6),'RFY20'!$D$6:$D$86)</f>
        <v>151631.04999999999</v>
      </c>
      <c r="M50" s="6">
        <f>SUMIF('RFY20'!$B$6:$B$86,LEFT(EBS!M$1,6),'RFY20'!$D$6:$D$86)</f>
        <v>801159.07</v>
      </c>
      <c r="N50" s="6">
        <f>SUMIF('RFY20'!$B$6:$B$86,LEFT(EBS!N$1,6),'RFY20'!$D$6:$D$86)</f>
        <v>1983291.11</v>
      </c>
      <c r="O50" s="6">
        <f>SUMIF('RFY20'!$B$6:$B$86,LEFT(EBS!O$1,6),'RFY20'!$D$6:$D$86)</f>
        <v>3994872.16</v>
      </c>
      <c r="P50" s="6">
        <f>SUMIF('RFY20'!$B$6:$B$86,LEFT(EBS!P$1,6),'RFY20'!$D$6:$D$86)</f>
        <v>993582.66</v>
      </c>
      <c r="Q50" s="6">
        <f>SUMIF('RFY20'!$B$6:$B$86,LEFT(EBS!Q$1,6),'RFY20'!$D$6:$D$86)</f>
        <v>9975601.9199999999</v>
      </c>
      <c r="R50" s="6">
        <f>SUMIF('RFY20'!$B$6:$B$86,LEFT(EBS!R$1,6),'RFY20'!$D$6:$D$86)</f>
        <v>563421.93999999994</v>
      </c>
      <c r="S50" s="6">
        <f>SUMIF('RFY20'!$B$6:$B$86,LEFT(EBS!S$1,6),'RFY20'!$D$6:$D$86)</f>
        <v>248114.83</v>
      </c>
      <c r="T50" s="6">
        <f>SUMIF('RFY20'!$B$6:$B$86,LEFT(EBS!T$1,6),'RFY20'!$D$6:$D$86)</f>
        <v>93974.98</v>
      </c>
      <c r="U50" s="6">
        <f>SUMIF('RFY20'!$B$6:$B$86,LEFT(EBS!U$1,6),'RFY20'!$D$6:$D$86)</f>
        <v>0</v>
      </c>
      <c r="V50" s="6">
        <f>SUMIF('RFY20'!$B$6:$B$86,LEFT(EBS!V$1,6),'RFY20'!$D$6:$D$86)</f>
        <v>44500</v>
      </c>
      <c r="W50" s="6">
        <f>SUMIF('RFY20'!$B$6:$B$86,LEFT(EBS!W$1,6),'RFY20'!$D$6:$D$86)</f>
        <v>2586168.6800000002</v>
      </c>
      <c r="X50" s="6">
        <f>SUMIF('RFY20'!$B$6:$B$86,LEFT(EBS!X$1,6),'RFY20'!$D$6:$D$86)</f>
        <v>21510.15</v>
      </c>
      <c r="Y50" s="6">
        <f>SUMIF('RFY20'!$B$6:$B$86,LEFT(EBS!Y$1,6),'RFY20'!$D$6:$D$86)</f>
        <v>33337.74</v>
      </c>
      <c r="Z50" s="6">
        <f>SUMIF('RFY20'!$B$6:$B$86,LEFT(EBS!Z$1,6),'RFY20'!$D$6:$D$86)</f>
        <v>7021568.54</v>
      </c>
      <c r="AA50" s="6">
        <f>SUMIF('RFY20'!$B$6:$B$86,LEFT(EBS!AA$1,6),'RFY20'!$D$6:$D$86)</f>
        <v>2895867.28</v>
      </c>
      <c r="AB50" s="6">
        <f>SUMIF('RFY20'!$B$6:$B$86,LEFT(EBS!AB$1,6),'RFY20'!$D$6:$D$86)</f>
        <v>747695.54</v>
      </c>
      <c r="AC50" s="6">
        <f>SUMIF('RFY20'!$B$6:$B$86,LEFT(EBS!AC$1,6),'RFY20'!$D$6:$D$86)</f>
        <v>4471272.49</v>
      </c>
      <c r="AD50" s="6">
        <f>SUMIF('RFY20'!$B$6:$B$86,LEFT(EBS!AD$1,6),'RFY20'!$D$6:$D$86)</f>
        <v>0</v>
      </c>
      <c r="AE50" s="6">
        <f>SUMIF('RFY20'!$B$6:$B$86,LEFT(EBS!AE$1,6),'RFY20'!$D$6:$D$86)</f>
        <v>232128.05</v>
      </c>
      <c r="AF50" s="6">
        <f>SUMIF('RFY20'!$B$6:$B$86,LEFT(EBS!AF$1,6),'RFY20'!$D$6:$D$86)</f>
        <v>217996.21</v>
      </c>
      <c r="AG50" s="6">
        <f>SUMIF('RFY20'!$B$6:$B$86,LEFT(EBS!AG$1,6),'RFY20'!$D$6:$D$86)</f>
        <v>175260</v>
      </c>
      <c r="AH50" s="6">
        <f>SUMIF('RFY20'!$B$6:$B$86,LEFT(EBS!AH$1,6),'RFY20'!$D$6:$D$86)</f>
        <v>0</v>
      </c>
      <c r="AI50" s="6">
        <f>SUMIF('RFY20'!$B$6:$B$86,LEFT(EBS!AI$1,6),'RFY20'!$D$6:$D$86)</f>
        <v>2447.6</v>
      </c>
      <c r="AJ50" s="6">
        <f>SUMIF('RFY20'!$B$6:$B$86,LEFT(EBS!AJ$1,6),'RFY20'!$D$6:$D$86)</f>
        <v>1251231.1500000001</v>
      </c>
      <c r="AK50" s="6">
        <f>SUMIF('RFY20'!$B$6:$B$86,LEFT(EBS!AK$1,6),'RFY20'!$D$6:$D$86)</f>
        <v>53431.7</v>
      </c>
      <c r="AL50" s="6">
        <f>SUMIF('RFY20'!$B$6:$B$86,LEFT(EBS!AL$1,6),'RFY20'!$D$6:$D$86)</f>
        <v>15</v>
      </c>
      <c r="AM50" s="6">
        <f>SUMIF('RFY20'!$B$6:$B$86,LEFT(EBS!AM$1,6),'RFY20'!$D$6:$D$86)</f>
        <v>127475.23</v>
      </c>
      <c r="AN50" s="6">
        <f>SUMIF('RFY20'!$B$6:$B$86,LEFT(EBS!AN$1,6),'RFY20'!$D$6:$D$86)</f>
        <v>270027.58</v>
      </c>
      <c r="AO50" s="6">
        <f>SUMIF('RFY20'!$B$6:$B$86,LEFT(EBS!AO$1,6),'RFY20'!$D$6:$D$86)</f>
        <v>0</v>
      </c>
      <c r="AP50" s="6">
        <f>SUMIF('RFY20'!$B$6:$B$86,LEFT(EBS!AP$1,6),'RFY20'!$D$6:$D$86)</f>
        <v>221001</v>
      </c>
      <c r="AQ50" s="6">
        <f>SUMIF('RFY20'!$B$6:$B$86,LEFT(EBS!AQ$1,6),'RFY20'!$D$6:$D$86)</f>
        <v>0</v>
      </c>
      <c r="AR50" s="6">
        <f>SUMIF('RFY20'!$B$6:$B$86,LEFT(EBS!AR$1,6),'RFY20'!$D$6:$D$86)</f>
        <v>4500</v>
      </c>
      <c r="AS50" s="6">
        <f>SUMIF('RFY20'!$B$6:$B$86,LEFT(EBS!AS$1,6),'RFY20'!$D$6:$D$86)</f>
        <v>0</v>
      </c>
      <c r="AT50" s="6">
        <f>SUMIF('RFY20'!$B$6:$B$86,LEFT(EBS!AT$1,6),'RFY20'!$D$6:$D$86)</f>
        <v>0</v>
      </c>
      <c r="AU50" s="6">
        <f>SUMIF('RFY20'!$B$6:$B$86,LEFT(EBS!AU$1,6),'RFY20'!$D$6:$D$86)</f>
        <v>0</v>
      </c>
      <c r="AV50" s="6">
        <f>SUMIF('RFY20'!$B$6:$B$86,LEFT(EBS!AV$1,6),'RFY20'!$D$6:$D$86)</f>
        <v>0</v>
      </c>
      <c r="AW50" s="6">
        <f>SUMIF('RFY20'!$B$6:$B$86,LEFT(EBS!AW$1,6),'RFY20'!$D$6:$D$86)</f>
        <v>465088.99</v>
      </c>
      <c r="AX50" s="6">
        <f>SUMIF('RFY20'!$B$6:$B$86,LEFT(EBS!AX$1,6),'RFY20'!$D$6:$D$86)</f>
        <v>1063308.77</v>
      </c>
      <c r="AY50" s="6">
        <f>SUMIF('RFY20'!$B$6:$B$86,LEFT(EBS!AY$1,6),'RFY20'!$D$6:$D$86)</f>
        <v>4182297.38</v>
      </c>
      <c r="AZ50" s="6">
        <f>SUMIF('RFY20'!$B$6:$B$86,LEFT(EBS!AZ$1,6),'RFY20'!$D$6:$D$86)</f>
        <v>0</v>
      </c>
      <c r="BA50" s="6">
        <f>SUMIF('RFY20'!$B$6:$B$86,LEFT(EBS!BA$1,6),'RFY20'!$D$6:$D$86)</f>
        <v>381033.27</v>
      </c>
      <c r="BB50" s="6">
        <f>SUMIF('RFY20'!$B$6:$B$86,LEFT(EBS!BB$1,6),'RFY20'!$D$6:$D$86)</f>
        <v>89999.23</v>
      </c>
      <c r="BC50" s="6">
        <f>SUMIF('RFY20'!$B$6:$B$86,LEFT(EBS!BC$1,6),'RFY20'!$D$6:$D$86)</f>
        <v>72500</v>
      </c>
      <c r="BD50" s="6">
        <f>SUMIF('RFY20'!$B$6:$B$86,LEFT(EBS!BD$1,6),'RFY20'!$D$6:$D$86)</f>
        <v>0</v>
      </c>
      <c r="BE50" s="6">
        <f>SUMIF('RFY20'!$B$6:$B$86,LEFT(EBS!BE$1,6),'RFY20'!$D$6:$D$86)</f>
        <v>0</v>
      </c>
      <c r="BF50" s="6"/>
    </row>
    <row r="51" spans="1:58" x14ac:dyDescent="0.25">
      <c r="A51" s="13">
        <v>43831</v>
      </c>
      <c r="B51" s="6">
        <f>SUMIF('RFY20'!$B$6:$B$86,LEFT(EBS!B$1,6),'RFY20'!$E$6:$E$86)</f>
        <v>0</v>
      </c>
      <c r="C51" s="6">
        <f>SUMIF('RFY20'!$B$6:$B$86,LEFT(EBS!C$1,6),'RFY20'!$E$6:$E$86)</f>
        <v>-222226.28999999998</v>
      </c>
      <c r="D51" s="6">
        <f>SUMIF('RFY20'!$B$6:$B$86,LEFT(EBS!D$1,6),'RFY20'!$E$6:$E$86)</f>
        <v>308542.78999999998</v>
      </c>
      <c r="E51" s="6">
        <f>SUMIF('RFY20'!$B$6:$B$86,LEFT(EBS!E$1,6),'RFY20'!$E$6:$E$86)</f>
        <v>1154480</v>
      </c>
      <c r="F51" s="6">
        <f>SUMIF('RFY20'!$B$6:$B$86,LEFT(EBS!F$1,6),'RFY20'!$E$6:$E$86)</f>
        <v>72032875.24000001</v>
      </c>
      <c r="G51" s="6">
        <f>SUMIF('RFY20'!$B$6:$B$86,LEFT(EBS!G$1,6),'RFY20'!$E$6:$E$86)</f>
        <v>7305357.9900000002</v>
      </c>
      <c r="H51" s="6">
        <f>SUMIF('RFY20'!$B$6:$B$86,LEFT(EBS!H$1,6),'RFY20'!$E$6:$E$86)</f>
        <v>8003369.7999999998</v>
      </c>
      <c r="I51" s="6">
        <f>SUMIF('RFY20'!$B$6:$B$86,LEFT(EBS!I$1,6),'RFY20'!$E$6:$E$86)</f>
        <v>4252244.68</v>
      </c>
      <c r="J51" s="6">
        <f>SUMIF('RFY20'!$B$6:$B$86,LEFT(EBS!J$1,6),'RFY20'!$E$6:$E$86)</f>
        <v>325307.09000000003</v>
      </c>
      <c r="K51" s="6">
        <f>SUMIF('RFY20'!$B$6:$B$86,LEFT(EBS!K$1,6),'RFY20'!$E$6:$E$86)</f>
        <v>22310</v>
      </c>
      <c r="L51" s="6">
        <f>SUMIF('RFY20'!$B$6:$B$86,LEFT(EBS!L$1,6),'RFY20'!$E$6:$E$86)</f>
        <v>131423.24</v>
      </c>
      <c r="M51" s="6">
        <f>SUMIF('RFY20'!$B$6:$B$86,LEFT(EBS!M$1,6),'RFY20'!$E$6:$E$86)</f>
        <v>899552.54</v>
      </c>
      <c r="N51" s="6">
        <f>SUMIF('RFY20'!$B$6:$B$86,LEFT(EBS!N$1,6),'RFY20'!$E$6:$E$86)</f>
        <v>3223187.37</v>
      </c>
      <c r="O51" s="6">
        <f>SUMIF('RFY20'!$B$6:$B$86,LEFT(EBS!O$1,6),'RFY20'!$E$6:$E$86)</f>
        <v>4171556.79</v>
      </c>
      <c r="P51" s="6">
        <f>SUMIF('RFY20'!$B$6:$B$86,LEFT(EBS!P$1,6),'RFY20'!$E$6:$E$86)</f>
        <v>1296753.9099999999</v>
      </c>
      <c r="Q51" s="6">
        <f>SUMIF('RFY20'!$B$6:$B$86,LEFT(EBS!Q$1,6),'RFY20'!$E$6:$E$86)</f>
        <v>3812515.44</v>
      </c>
      <c r="R51" s="6">
        <f>SUMIF('RFY20'!$B$6:$B$86,LEFT(EBS!R$1,6),'RFY20'!$E$6:$E$86)</f>
        <v>577659.81999999995</v>
      </c>
      <c r="S51" s="6">
        <f>SUMIF('RFY20'!$B$6:$B$86,LEFT(EBS!S$1,6),'RFY20'!$E$6:$E$86)</f>
        <v>297288</v>
      </c>
      <c r="T51" s="6">
        <f>SUMIF('RFY20'!$B$6:$B$86,LEFT(EBS!T$1,6),'RFY20'!$E$6:$E$86)</f>
        <v>133658.09</v>
      </c>
      <c r="U51" s="6">
        <f>SUMIF('RFY20'!$B$6:$B$86,LEFT(EBS!U$1,6),'RFY20'!$E$6:$E$86)</f>
        <v>0</v>
      </c>
      <c r="V51" s="6">
        <f>SUMIF('RFY20'!$B$6:$B$86,LEFT(EBS!V$1,6),'RFY20'!$E$6:$E$86)</f>
        <v>49400</v>
      </c>
      <c r="W51" s="6">
        <f>SUMIF('RFY20'!$B$6:$B$86,LEFT(EBS!W$1,6),'RFY20'!$E$6:$E$86)</f>
        <v>2087727.4</v>
      </c>
      <c r="X51" s="6">
        <f>SUMIF('RFY20'!$B$6:$B$86,LEFT(EBS!X$1,6),'RFY20'!$E$6:$E$86)</f>
        <v>0</v>
      </c>
      <c r="Y51" s="6">
        <f>SUMIF('RFY20'!$B$6:$B$86,LEFT(EBS!Y$1,6),'RFY20'!$E$6:$E$86)</f>
        <v>28564.63</v>
      </c>
      <c r="Z51" s="6">
        <f>SUMIF('RFY20'!$B$6:$B$86,LEFT(EBS!Z$1,6),'RFY20'!$E$6:$E$86)</f>
        <v>7528608.7999999998</v>
      </c>
      <c r="AA51" s="6">
        <f>SUMIF('RFY20'!$B$6:$B$86,LEFT(EBS!AA$1,6),'RFY20'!$E$6:$E$86)</f>
        <v>3163036.44</v>
      </c>
      <c r="AB51" s="6">
        <f>SUMIF('RFY20'!$B$6:$B$86,LEFT(EBS!AB$1,6),'RFY20'!$E$6:$E$86)</f>
        <v>867285.61</v>
      </c>
      <c r="AC51" s="6">
        <f>SUMIF('RFY20'!$B$6:$B$86,LEFT(EBS!AC$1,6),'RFY20'!$E$6:$E$86)</f>
        <v>4494001.8</v>
      </c>
      <c r="AD51" s="6">
        <f>SUMIF('RFY20'!$B$6:$B$86,LEFT(EBS!AD$1,6),'RFY20'!$E$6:$E$86)</f>
        <v>0</v>
      </c>
      <c r="AE51" s="6">
        <f>SUMIF('RFY20'!$B$6:$B$86,LEFT(EBS!AE$1,6),'RFY20'!$E$6:$E$86)</f>
        <v>224733.52</v>
      </c>
      <c r="AF51" s="6">
        <f>SUMIF('RFY20'!$B$6:$B$86,LEFT(EBS!AF$1,6),'RFY20'!$E$6:$E$86)</f>
        <v>219441.54</v>
      </c>
      <c r="AG51" s="6">
        <f>SUMIF('RFY20'!$B$6:$B$86,LEFT(EBS!AG$1,6),'RFY20'!$E$6:$E$86)</f>
        <v>175841</v>
      </c>
      <c r="AH51" s="6">
        <f>SUMIF('RFY20'!$B$6:$B$86,LEFT(EBS!AH$1,6),'RFY20'!$E$6:$E$86)</f>
        <v>-665.75</v>
      </c>
      <c r="AI51" s="6">
        <f>SUMIF('RFY20'!$B$6:$B$86,LEFT(EBS!AI$1,6),'RFY20'!$E$6:$E$86)</f>
        <v>1867.6</v>
      </c>
      <c r="AJ51" s="6">
        <f>SUMIF('RFY20'!$B$6:$B$86,LEFT(EBS!AJ$1,6),'RFY20'!$E$6:$E$86)</f>
        <v>1323186.44</v>
      </c>
      <c r="AK51" s="6">
        <f>SUMIF('RFY20'!$B$6:$B$86,LEFT(EBS!AK$1,6),'RFY20'!$E$6:$E$86)</f>
        <v>61778.92</v>
      </c>
      <c r="AL51" s="6">
        <f>SUMIF('RFY20'!$B$6:$B$86,LEFT(EBS!AL$1,6),'RFY20'!$E$6:$E$86)</f>
        <v>1105</v>
      </c>
      <c r="AM51" s="6">
        <f>SUMIF('RFY20'!$B$6:$B$86,LEFT(EBS!AM$1,6),'RFY20'!$E$6:$E$86)</f>
        <v>633432.97</v>
      </c>
      <c r="AN51" s="6">
        <f>SUMIF('RFY20'!$B$6:$B$86,LEFT(EBS!AN$1,6),'RFY20'!$E$6:$E$86)</f>
        <v>281989.2</v>
      </c>
      <c r="AO51" s="6">
        <f>SUMIF('RFY20'!$B$6:$B$86,LEFT(EBS!AO$1,6),'RFY20'!$E$6:$E$86)</f>
        <v>0</v>
      </c>
      <c r="AP51" s="6">
        <f>SUMIF('RFY20'!$B$6:$B$86,LEFT(EBS!AP$1,6),'RFY20'!$E$6:$E$86)</f>
        <v>261870</v>
      </c>
      <c r="AQ51" s="6">
        <f>SUMIF('RFY20'!$B$6:$B$86,LEFT(EBS!AQ$1,6),'RFY20'!$E$6:$E$86)</f>
        <v>0</v>
      </c>
      <c r="AR51" s="6">
        <f>SUMIF('RFY20'!$B$6:$B$86,LEFT(EBS!AR$1,6),'RFY20'!$E$6:$E$86)</f>
        <v>5000</v>
      </c>
      <c r="AS51" s="6">
        <f>SUMIF('RFY20'!$B$6:$B$86,LEFT(EBS!AS$1,6),'RFY20'!$E$6:$E$86)</f>
        <v>0</v>
      </c>
      <c r="AT51" s="6">
        <f>SUMIF('RFY20'!$B$6:$B$86,LEFT(EBS!AT$1,6),'RFY20'!$E$6:$E$86)</f>
        <v>0</v>
      </c>
      <c r="AU51" s="6">
        <f>SUMIF('RFY20'!$B$6:$B$86,LEFT(EBS!AU$1,6),'RFY20'!$E$6:$E$86)</f>
        <v>0</v>
      </c>
      <c r="AV51" s="6">
        <f>SUMIF('RFY20'!$B$6:$B$86,LEFT(EBS!AV$1,6),'RFY20'!$E$6:$E$86)</f>
        <v>277.5</v>
      </c>
      <c r="AW51" s="6">
        <f>SUMIF('RFY20'!$B$6:$B$86,LEFT(EBS!AW$1,6),'RFY20'!$E$6:$E$86)</f>
        <v>367440.6</v>
      </c>
      <c r="AX51" s="6">
        <f>SUMIF('RFY20'!$B$6:$B$86,LEFT(EBS!AX$1,6),'RFY20'!$E$6:$E$86)</f>
        <v>1062944.29</v>
      </c>
      <c r="AY51" s="6">
        <f>SUMIF('RFY20'!$B$6:$B$86,LEFT(EBS!AY$1,6),'RFY20'!$E$6:$E$86)</f>
        <v>4371886.0599999996</v>
      </c>
      <c r="AZ51" s="6">
        <f>SUMIF('RFY20'!$B$6:$B$86,LEFT(EBS!AZ$1,6),'RFY20'!$E$6:$E$86)</f>
        <v>0</v>
      </c>
      <c r="BA51" s="6">
        <f>SUMIF('RFY20'!$B$6:$B$86,LEFT(EBS!BA$1,6),'RFY20'!$E$6:$E$86)</f>
        <v>834477.81</v>
      </c>
      <c r="BB51" s="6">
        <f>SUMIF('RFY20'!$B$6:$B$86,LEFT(EBS!BB$1,6),'RFY20'!$E$6:$E$86)</f>
        <v>159647.28</v>
      </c>
      <c r="BC51" s="6">
        <f>SUMIF('RFY20'!$B$6:$B$86,LEFT(EBS!BC$1,6),'RFY20'!$E$6:$E$86)</f>
        <v>0</v>
      </c>
      <c r="BD51" s="6">
        <f>SUMIF('RFY20'!$B$6:$B$86,LEFT(EBS!BD$1,6),'RFY20'!$E$6:$E$86)</f>
        <v>0</v>
      </c>
      <c r="BE51" s="6">
        <f>SUMIF('RFY20'!$B$6:$B$86,LEFT(EBS!BE$1,6),'RFY20'!$E$6:$E$86)</f>
        <v>0</v>
      </c>
      <c r="BF51" s="6"/>
    </row>
    <row r="52" spans="1:58" x14ac:dyDescent="0.25">
      <c r="A52" s="13">
        <v>43862</v>
      </c>
      <c r="B52" s="6">
        <f>SUMIF('RFY20'!$B$6:$B$86,LEFT(EBS!B$1,6),'RFY20'!$F$6:$F$86)</f>
        <v>0</v>
      </c>
      <c r="C52" s="6">
        <f>SUMIF('RFY20'!$B$6:$B$86,LEFT(EBS!C$1,6),'RFY20'!$F$6:$F$86)</f>
        <v>-425207.22</v>
      </c>
      <c r="D52" s="6">
        <f>SUMIF('RFY20'!$B$6:$B$86,LEFT(EBS!D$1,6),'RFY20'!$F$6:$F$86)</f>
        <v>17644919.77</v>
      </c>
      <c r="E52" s="6">
        <f>SUMIF('RFY20'!$B$6:$B$86,LEFT(EBS!E$1,6),'RFY20'!$F$6:$F$86)</f>
        <v>1059681.56</v>
      </c>
      <c r="F52" s="6">
        <f>SUMIF('RFY20'!$B$6:$B$86,LEFT(EBS!F$1,6),'RFY20'!$F$6:$F$86)</f>
        <v>69939707.75</v>
      </c>
      <c r="G52" s="6">
        <f>SUMIF('RFY20'!$B$6:$B$86,LEFT(EBS!G$1,6),'RFY20'!$F$6:$F$86)</f>
        <v>5386108.7599999998</v>
      </c>
      <c r="H52" s="6">
        <f>SUMIF('RFY20'!$B$6:$B$86,LEFT(EBS!H$1,6),'RFY20'!$F$6:$F$86)</f>
        <v>7534702.4400000004</v>
      </c>
      <c r="I52" s="6">
        <f>SUMIF('RFY20'!$B$6:$B$86,LEFT(EBS!I$1,6),'RFY20'!$F$6:$F$86)</f>
        <v>2128062.3199999998</v>
      </c>
      <c r="J52" s="6">
        <f>SUMIF('RFY20'!$B$6:$B$86,LEFT(EBS!J$1,6),'RFY20'!$F$6:$F$86)</f>
        <v>163752.74</v>
      </c>
      <c r="K52" s="6">
        <f>SUMIF('RFY20'!$B$6:$B$86,LEFT(EBS!K$1,6),'RFY20'!$F$6:$F$86)</f>
        <v>11710</v>
      </c>
      <c r="L52" s="6">
        <f>SUMIF('RFY20'!$B$6:$B$86,LEFT(EBS!L$1,6),'RFY20'!$F$6:$F$86)</f>
        <v>30078.94</v>
      </c>
      <c r="M52" s="6">
        <f>SUMIF('RFY20'!$B$6:$B$86,LEFT(EBS!M$1,6),'RFY20'!$F$6:$F$86)</f>
        <v>747736.14</v>
      </c>
      <c r="N52" s="6">
        <f>SUMIF('RFY20'!$B$6:$B$86,LEFT(EBS!N$1,6),'RFY20'!$F$6:$F$86)</f>
        <v>4596462.26</v>
      </c>
      <c r="O52" s="6">
        <f>SUMIF('RFY20'!$B$6:$B$86,LEFT(EBS!O$1,6),'RFY20'!$F$6:$F$86)</f>
        <v>3560440.87</v>
      </c>
      <c r="P52" s="6">
        <f>SUMIF('RFY20'!$B$6:$B$86,LEFT(EBS!P$1,6),'RFY20'!$F$6:$F$86)</f>
        <v>1304526.5900000001</v>
      </c>
      <c r="Q52" s="6">
        <f>SUMIF('RFY20'!$B$6:$B$86,LEFT(EBS!Q$1,6),'RFY20'!$F$6:$F$86)</f>
        <v>6969453.5499999998</v>
      </c>
      <c r="R52" s="6">
        <f>SUMIF('RFY20'!$B$6:$B$86,LEFT(EBS!R$1,6),'RFY20'!$F$6:$F$86)</f>
        <v>540177.37</v>
      </c>
      <c r="S52" s="6">
        <f>SUMIF('RFY20'!$B$6:$B$86,LEFT(EBS!S$1,6),'RFY20'!$F$6:$F$86)</f>
        <v>244303.55</v>
      </c>
      <c r="T52" s="6">
        <f>SUMIF('RFY20'!$B$6:$B$86,LEFT(EBS!T$1,6),'RFY20'!$F$6:$F$86)</f>
        <v>77624.83</v>
      </c>
      <c r="U52" s="6">
        <f>SUMIF('RFY20'!$B$6:$B$86,LEFT(EBS!U$1,6),'RFY20'!$F$6:$F$86)</f>
        <v>0</v>
      </c>
      <c r="V52" s="6">
        <f>SUMIF('RFY20'!$B$6:$B$86,LEFT(EBS!V$1,6),'RFY20'!$F$6:$F$86)</f>
        <v>42900</v>
      </c>
      <c r="W52" s="6">
        <f>SUMIF('RFY20'!$B$6:$B$86,LEFT(EBS!W$1,6),'RFY20'!$F$6:$F$86)</f>
        <v>1748331.71</v>
      </c>
      <c r="X52" s="6">
        <f>SUMIF('RFY20'!$B$6:$B$86,LEFT(EBS!X$1,6),'RFY20'!$F$6:$F$86)</f>
        <v>0</v>
      </c>
      <c r="Y52" s="6">
        <f>SUMIF('RFY20'!$B$6:$B$86,LEFT(EBS!Y$1,6),'RFY20'!$F$6:$F$86)</f>
        <v>15000</v>
      </c>
      <c r="Z52" s="6">
        <f>SUMIF('RFY20'!$B$6:$B$86,LEFT(EBS!Z$1,6),'RFY20'!$F$6:$F$86)</f>
        <v>5815191.25</v>
      </c>
      <c r="AA52" s="6">
        <f>SUMIF('RFY20'!$B$6:$B$86,LEFT(EBS!AA$1,6),'RFY20'!$F$6:$F$86)</f>
        <v>2450813.84</v>
      </c>
      <c r="AB52" s="6">
        <f>SUMIF('RFY20'!$B$6:$B$86,LEFT(EBS!AB$1,6),'RFY20'!$F$6:$F$86)</f>
        <v>827053.54</v>
      </c>
      <c r="AC52" s="6">
        <f>SUMIF('RFY20'!$B$6:$B$86,LEFT(EBS!AC$1,6),'RFY20'!$F$6:$F$86)</f>
        <v>3474659.78</v>
      </c>
      <c r="AD52" s="6">
        <f>SUMIF('RFY20'!$B$6:$B$86,LEFT(EBS!AD$1,6),'RFY20'!$F$6:$F$86)</f>
        <v>0</v>
      </c>
      <c r="AE52" s="6">
        <f>SUMIF('RFY20'!$B$6:$B$86,LEFT(EBS!AE$1,6),'RFY20'!$F$6:$F$86)</f>
        <v>174056.91</v>
      </c>
      <c r="AF52" s="6">
        <f>SUMIF('RFY20'!$B$6:$B$86,LEFT(EBS!AF$1,6),'RFY20'!$F$6:$F$86)</f>
        <v>219100.48</v>
      </c>
      <c r="AG52" s="6">
        <f>SUMIF('RFY20'!$B$6:$B$86,LEFT(EBS!AG$1,6),'RFY20'!$F$6:$F$86)</f>
        <v>115450</v>
      </c>
      <c r="AH52" s="6">
        <f>SUMIF('RFY20'!$B$6:$B$86,LEFT(EBS!AH$1,6),'RFY20'!$F$6:$F$86)</f>
        <v>0</v>
      </c>
      <c r="AI52" s="6">
        <f>SUMIF('RFY20'!$B$6:$B$86,LEFT(EBS!AI$1,6),'RFY20'!$F$6:$F$86)</f>
        <v>1249.67</v>
      </c>
      <c r="AJ52" s="6">
        <f>SUMIF('RFY20'!$B$6:$B$86,LEFT(EBS!AJ$1,6),'RFY20'!$F$6:$F$86)</f>
        <v>1181373.6299999999</v>
      </c>
      <c r="AK52" s="6">
        <f>SUMIF('RFY20'!$B$6:$B$86,LEFT(EBS!AK$1,6),'RFY20'!$F$6:$F$86)</f>
        <v>53247.66</v>
      </c>
      <c r="AL52" s="6">
        <f>SUMIF('RFY20'!$B$6:$B$86,LEFT(EBS!AL$1,6),'RFY20'!$F$6:$F$86)</f>
        <v>0</v>
      </c>
      <c r="AM52" s="6">
        <f>SUMIF('RFY20'!$B$6:$B$86,LEFT(EBS!AM$1,6),'RFY20'!$F$6:$F$86)</f>
        <v>270586.78000000003</v>
      </c>
      <c r="AN52" s="6">
        <f>SUMIF('RFY20'!$B$6:$B$86,LEFT(EBS!AN$1,6),'RFY20'!$F$6:$F$86)</f>
        <v>222783.71</v>
      </c>
      <c r="AO52" s="6">
        <f>SUMIF('RFY20'!$B$6:$B$86,LEFT(EBS!AO$1,6),'RFY20'!$F$6:$F$86)</f>
        <v>0</v>
      </c>
      <c r="AP52" s="6">
        <f>SUMIF('RFY20'!$B$6:$B$86,LEFT(EBS!AP$1,6),'RFY20'!$F$6:$F$86)</f>
        <v>239723</v>
      </c>
      <c r="AQ52" s="6">
        <f>SUMIF('RFY20'!$B$6:$B$86,LEFT(EBS!AQ$1,6),'RFY20'!$F$6:$F$86)</f>
        <v>0</v>
      </c>
      <c r="AR52" s="6">
        <f>SUMIF('RFY20'!$B$6:$B$86,LEFT(EBS!AR$1,6),'RFY20'!$F$6:$F$86)</f>
        <v>4750</v>
      </c>
      <c r="AS52" s="6">
        <f>SUMIF('RFY20'!$B$6:$B$86,LEFT(EBS!AS$1,6),'RFY20'!$F$6:$F$86)</f>
        <v>0</v>
      </c>
      <c r="AT52" s="6">
        <f>SUMIF('RFY20'!$B$6:$B$86,LEFT(EBS!AT$1,6),'RFY20'!$F$6:$F$86)</f>
        <v>0</v>
      </c>
      <c r="AU52" s="6">
        <f>SUMIF('RFY20'!$B$6:$B$86,LEFT(EBS!AU$1,6),'RFY20'!$F$6:$F$86)</f>
        <v>0</v>
      </c>
      <c r="AV52" s="6">
        <f>SUMIF('RFY20'!$B$6:$B$86,LEFT(EBS!AV$1,6),'RFY20'!$F$6:$F$86)</f>
        <v>447881.25</v>
      </c>
      <c r="AW52" s="6">
        <f>SUMIF('RFY20'!$B$6:$B$86,LEFT(EBS!AW$1,6),'RFY20'!$F$6:$F$86)</f>
        <v>255963.37</v>
      </c>
      <c r="AX52" s="6">
        <f>SUMIF('RFY20'!$B$6:$B$86,LEFT(EBS!AX$1,6),'RFY20'!$F$6:$F$86)</f>
        <v>1063016.79</v>
      </c>
      <c r="AY52" s="6">
        <f>SUMIF('RFY20'!$B$6:$B$86,LEFT(EBS!AY$1,6),'RFY20'!$F$6:$F$86)</f>
        <v>3881460.54</v>
      </c>
      <c r="AZ52" s="6">
        <f>SUMIF('RFY20'!$B$6:$B$86,LEFT(EBS!AZ$1,6),'RFY20'!$F$6:$F$86)</f>
        <v>0</v>
      </c>
      <c r="BA52" s="6">
        <f>SUMIF('RFY20'!$B$6:$B$86,LEFT(EBS!BA$1,6),'RFY20'!$F$6:$F$86)</f>
        <v>702759.21</v>
      </c>
      <c r="BB52" s="6">
        <f>SUMIF('RFY20'!$B$6:$B$86,LEFT(EBS!BB$1,6),'RFY20'!$F$6:$F$86)</f>
        <v>388389.02999999997</v>
      </c>
      <c r="BC52" s="6">
        <f>SUMIF('RFY20'!$B$6:$B$86,LEFT(EBS!BC$1,6),'RFY20'!$F$6:$F$86)</f>
        <v>0</v>
      </c>
      <c r="BD52" s="6">
        <f>SUMIF('RFY20'!$B$6:$B$86,LEFT(EBS!BD$1,6),'RFY20'!$F$6:$F$86)</f>
        <v>0</v>
      </c>
      <c r="BE52" s="6">
        <f>SUMIF('RFY20'!$B$6:$B$86,LEFT(EBS!BE$1,6),'RFY20'!$F$6:$F$86)</f>
        <v>0</v>
      </c>
      <c r="BF52" s="6"/>
    </row>
    <row r="53" spans="1:58" x14ac:dyDescent="0.25">
      <c r="A53" s="13">
        <v>43891</v>
      </c>
      <c r="B53" s="6">
        <f>SUMIF('RFY20'!$B$6:$B$86,LEFT(EBS!B$1,6),'RFY20'!$G$6:$G$86)</f>
        <v>0</v>
      </c>
      <c r="C53" s="6">
        <f>SUMIF('RFY20'!$B$6:$B$86,LEFT(EBS!C$1,6),'RFY20'!$G$6:$G$86)</f>
        <v>-399317.38</v>
      </c>
      <c r="D53" s="6">
        <f>SUMIF('RFY20'!$B$6:$B$86,LEFT(EBS!D$1,6),'RFY20'!$G$6:$G$86)</f>
        <v>77173.45</v>
      </c>
      <c r="E53" s="6">
        <f>SUMIF('RFY20'!$B$6:$B$86,LEFT(EBS!E$1,6),'RFY20'!$G$6:$G$86)</f>
        <v>920207.19</v>
      </c>
      <c r="F53" s="6">
        <f>SUMIF('RFY20'!$B$6:$B$86,LEFT(EBS!F$1,6),'RFY20'!$G$6:$G$86)</f>
        <v>81960014.079999998</v>
      </c>
      <c r="G53" s="6">
        <f>SUMIF('RFY20'!$B$6:$B$86,LEFT(EBS!G$1,6),'RFY20'!$G$6:$G$86)</f>
        <v>5488543.1200000001</v>
      </c>
      <c r="H53" s="6">
        <f>SUMIF('RFY20'!$B$6:$B$86,LEFT(EBS!H$1,6),'RFY20'!$G$6:$G$86)</f>
        <v>7391339.6799999997</v>
      </c>
      <c r="I53" s="6">
        <f>SUMIF('RFY20'!$B$6:$B$86,LEFT(EBS!I$1,6),'RFY20'!$G$6:$G$86)</f>
        <v>2530448.35</v>
      </c>
      <c r="J53" s="6">
        <f>SUMIF('RFY20'!$B$6:$B$86,LEFT(EBS!J$1,6),'RFY20'!$G$6:$G$86)</f>
        <v>170442.9</v>
      </c>
      <c r="K53" s="6">
        <f>SUMIF('RFY20'!$B$6:$B$86,LEFT(EBS!K$1,6),'RFY20'!$G$6:$G$86)</f>
        <v>11430</v>
      </c>
      <c r="L53" s="6">
        <f>SUMIF('RFY20'!$B$6:$B$86,LEFT(EBS!L$1,6),'RFY20'!$G$6:$G$86)</f>
        <v>43158.19</v>
      </c>
      <c r="M53" s="6">
        <f>SUMIF('RFY20'!$B$6:$B$86,LEFT(EBS!M$1,6),'RFY20'!$G$6:$G$86)</f>
        <v>725914.09</v>
      </c>
      <c r="N53" s="6">
        <f>SUMIF('RFY20'!$B$6:$B$86,LEFT(EBS!N$1,6),'RFY20'!$G$6:$G$86)</f>
        <v>2616169.5699999998</v>
      </c>
      <c r="O53" s="6">
        <f>SUMIF('RFY20'!$B$6:$B$86,LEFT(EBS!O$1,6),'RFY20'!$G$6:$G$86)</f>
        <v>3778886.32</v>
      </c>
      <c r="P53" s="6">
        <f>SUMIF('RFY20'!$B$6:$B$86,LEFT(EBS!P$1,6),'RFY20'!$G$6:$G$86)</f>
        <v>1168494.8</v>
      </c>
      <c r="Q53" s="6">
        <f>SUMIF('RFY20'!$B$6:$B$86,LEFT(EBS!Q$1,6),'RFY20'!$G$6:$G$86)</f>
        <v>7303222.1900000004</v>
      </c>
      <c r="R53" s="6">
        <f>SUMIF('RFY20'!$B$6:$B$86,LEFT(EBS!R$1,6),'RFY20'!$G$6:$G$86)</f>
        <v>514851.74</v>
      </c>
      <c r="S53" s="6">
        <f>SUMIF('RFY20'!$B$6:$B$86,LEFT(EBS!S$1,6),'RFY20'!$G$6:$G$86)</f>
        <v>285551.34000000003</v>
      </c>
      <c r="T53" s="6">
        <f>SUMIF('RFY20'!$B$6:$B$86,LEFT(EBS!T$1,6),'RFY20'!$G$6:$G$86)</f>
        <v>92678.57</v>
      </c>
      <c r="U53" s="6">
        <f>SUMIF('RFY20'!$B$6:$B$86,LEFT(EBS!U$1,6),'RFY20'!$G$6:$G$86)</f>
        <v>0</v>
      </c>
      <c r="V53" s="6">
        <f>SUMIF('RFY20'!$B$6:$B$86,LEFT(EBS!V$1,6),'RFY20'!$G$6:$G$86)</f>
        <v>38800</v>
      </c>
      <c r="W53" s="6">
        <f>SUMIF('RFY20'!$B$6:$B$86,LEFT(EBS!W$1,6),'RFY20'!$G$6:$G$86)</f>
        <v>1615949.1</v>
      </c>
      <c r="X53" s="6">
        <f>SUMIF('RFY20'!$B$6:$B$86,LEFT(EBS!X$1,6),'RFY20'!$G$6:$G$86)</f>
        <v>3718.58</v>
      </c>
      <c r="Y53" s="6">
        <f>SUMIF('RFY20'!$B$6:$B$86,LEFT(EBS!Y$1,6),'RFY20'!$G$6:$G$86)</f>
        <v>49477.15</v>
      </c>
      <c r="Z53" s="6">
        <f>SUMIF('RFY20'!$B$6:$B$86,LEFT(EBS!Z$1,6),'RFY20'!$G$6:$G$86)</f>
        <v>5657345.3499999996</v>
      </c>
      <c r="AA53" s="6">
        <f>SUMIF('RFY20'!$B$6:$B$86,LEFT(EBS!AA$1,6),'RFY20'!$G$6:$G$86)</f>
        <v>4876226.5199999996</v>
      </c>
      <c r="AB53" s="6">
        <f>SUMIF('RFY20'!$B$6:$B$86,LEFT(EBS!AB$1,6),'RFY20'!$G$6:$G$86)</f>
        <v>489367.82</v>
      </c>
      <c r="AC53" s="6">
        <f>SUMIF('RFY20'!$B$6:$B$86,LEFT(EBS!AC$1,6),'RFY20'!$G$6:$G$86)</f>
        <v>3274765.89</v>
      </c>
      <c r="AD53" s="6">
        <f>SUMIF('RFY20'!$B$6:$B$86,LEFT(EBS!AD$1,6),'RFY20'!$G$6:$G$86)</f>
        <v>0</v>
      </c>
      <c r="AE53" s="6">
        <f>SUMIF('RFY20'!$B$6:$B$86,LEFT(EBS!AE$1,6),'RFY20'!$G$6:$G$86)</f>
        <v>447464.61</v>
      </c>
      <c r="AF53" s="6">
        <f>SUMIF('RFY20'!$B$6:$B$86,LEFT(EBS!AF$1,6),'RFY20'!$G$6:$G$86)</f>
        <v>211571.28</v>
      </c>
      <c r="AG53" s="6">
        <f>SUMIF('RFY20'!$B$6:$B$86,LEFT(EBS!AG$1,6),'RFY20'!$G$6:$G$86)</f>
        <v>127633</v>
      </c>
      <c r="AH53" s="6">
        <f>SUMIF('RFY20'!$B$6:$B$86,LEFT(EBS!AH$1,6),'RFY20'!$G$6:$G$86)</f>
        <v>0</v>
      </c>
      <c r="AI53" s="6">
        <f>SUMIF('RFY20'!$B$6:$B$86,LEFT(EBS!AI$1,6),'RFY20'!$G$6:$G$86)</f>
        <v>910.65</v>
      </c>
      <c r="AJ53" s="6">
        <f>SUMIF('RFY20'!$B$6:$B$86,LEFT(EBS!AJ$1,6),'RFY20'!$G$6:$G$86)</f>
        <v>817210.93</v>
      </c>
      <c r="AK53" s="6">
        <f>SUMIF('RFY20'!$B$6:$B$86,LEFT(EBS!AK$1,6),'RFY20'!$G$6:$G$86)</f>
        <v>55036.03</v>
      </c>
      <c r="AL53" s="6">
        <f>SUMIF('RFY20'!$B$6:$B$86,LEFT(EBS!AL$1,6),'RFY20'!$G$6:$G$86)</f>
        <v>15</v>
      </c>
      <c r="AM53" s="6">
        <f>SUMIF('RFY20'!$B$6:$B$86,LEFT(EBS!AM$1,6),'RFY20'!$G$6:$G$86)</f>
        <v>0</v>
      </c>
      <c r="AN53" s="6">
        <f>SUMIF('RFY20'!$B$6:$B$86,LEFT(EBS!AN$1,6),'RFY20'!$G$6:$G$86)</f>
        <v>107109.99</v>
      </c>
      <c r="AO53" s="6">
        <f>SUMIF('RFY20'!$B$6:$B$86,LEFT(EBS!AO$1,6),'RFY20'!$G$6:$G$86)</f>
        <v>0</v>
      </c>
      <c r="AP53" s="6">
        <f>SUMIF('RFY20'!$B$6:$B$86,LEFT(EBS!AP$1,6),'RFY20'!$G$6:$G$86)</f>
        <v>215400</v>
      </c>
      <c r="AQ53" s="6">
        <f>SUMIF('RFY20'!$B$6:$B$86,LEFT(EBS!AQ$1,6),'RFY20'!$G$6:$G$86)</f>
        <v>0</v>
      </c>
      <c r="AR53" s="6">
        <f>SUMIF('RFY20'!$B$6:$B$86,LEFT(EBS!AR$1,6),'RFY20'!$G$6:$G$86)</f>
        <v>5000</v>
      </c>
      <c r="AS53" s="6">
        <f>SUMIF('RFY20'!$B$6:$B$86,LEFT(EBS!AS$1,6),'RFY20'!$G$6:$G$86)</f>
        <v>0</v>
      </c>
      <c r="AT53" s="6">
        <f>SUMIF('RFY20'!$B$6:$B$86,LEFT(EBS!AT$1,6),'RFY20'!$G$6:$G$86)</f>
        <v>0</v>
      </c>
      <c r="AU53" s="6">
        <f>SUMIF('RFY20'!$B$6:$B$86,LEFT(EBS!AU$1,6),'RFY20'!$G$6:$G$86)</f>
        <v>0</v>
      </c>
      <c r="AV53" s="6">
        <f>SUMIF('RFY20'!$B$6:$B$86,LEFT(EBS!AV$1,6),'RFY20'!$G$6:$G$86)</f>
        <v>19766.82</v>
      </c>
      <c r="AW53" s="6">
        <f>SUMIF('RFY20'!$B$6:$B$86,LEFT(EBS!AW$1,6),'RFY20'!$G$6:$G$86)</f>
        <v>156461.79999999999</v>
      </c>
      <c r="AX53" s="6">
        <f>SUMIF('RFY20'!$B$6:$B$86,LEFT(EBS!AX$1,6),'RFY20'!$G$6:$G$86)</f>
        <v>1071709.3400000001</v>
      </c>
      <c r="AY53" s="6">
        <f>SUMIF('RFY20'!$B$6:$B$86,LEFT(EBS!AY$1,6),'RFY20'!$G$6:$G$86)</f>
        <v>4166067.76</v>
      </c>
      <c r="AZ53" s="6">
        <f>SUMIF('RFY20'!$B$6:$B$86,LEFT(EBS!AZ$1,6),'RFY20'!$G$6:$G$86)</f>
        <v>0</v>
      </c>
      <c r="BA53" s="6">
        <f>SUMIF('RFY20'!$B$6:$B$86,LEFT(EBS!BA$1,6),'RFY20'!$G$6:$G$86)</f>
        <v>6182730.8899999997</v>
      </c>
      <c r="BB53" s="6">
        <f>SUMIF('RFY20'!$B$6:$B$86,LEFT(EBS!BB$1,6),'RFY20'!$G$6:$G$86)</f>
        <v>547287</v>
      </c>
      <c r="BC53" s="6">
        <f>SUMIF('RFY20'!$B$6:$B$86,LEFT(EBS!BC$1,6),'RFY20'!$G$6:$G$86)</f>
        <v>0</v>
      </c>
      <c r="BD53" s="6">
        <f>SUMIF('RFY20'!$B$6:$B$86,LEFT(EBS!BD$1,6),'RFY20'!$G$6:$G$86)</f>
        <v>7368.56</v>
      </c>
      <c r="BE53" s="6">
        <f>SUMIF('RFY20'!$B$6:$B$86,LEFT(EBS!BE$1,6),'RFY20'!$G$6:$G$86)</f>
        <v>0</v>
      </c>
      <c r="BF53" s="6"/>
    </row>
    <row r="54" spans="1:58" x14ac:dyDescent="0.25">
      <c r="A54" s="13">
        <v>43922</v>
      </c>
      <c r="B54" s="6">
        <f>SUMIF('RFY20'!$B$6:$B$86,LEFT(EBS!B$1,6),'RFY20'!$H$6:$H$86)</f>
        <v>0</v>
      </c>
      <c r="C54" s="6">
        <f>SUMIF('RFY20'!$B$6:$B$86,LEFT(EBS!C$1,6),'RFY20'!$H$6:$H$86)</f>
        <v>-90693.590000000011</v>
      </c>
      <c r="D54" s="6">
        <f>SUMIF('RFY20'!$B$6:$B$86,LEFT(EBS!D$1,6),'RFY20'!$H$6:$H$86)</f>
        <v>0</v>
      </c>
      <c r="E54" s="6">
        <f>SUMIF('RFY20'!$B$6:$B$86,LEFT(EBS!E$1,6),'RFY20'!$H$6:$H$86)</f>
        <v>1141942.1399999999</v>
      </c>
      <c r="F54" s="6">
        <f>SUMIF('RFY20'!$B$6:$B$86,LEFT(EBS!F$1,6),'RFY20'!$H$6:$H$86)</f>
        <v>58933107.670000002</v>
      </c>
      <c r="G54" s="6">
        <f>SUMIF('RFY20'!$B$6:$B$86,LEFT(EBS!G$1,6),'RFY20'!$H$6:$H$86)</f>
        <v>4604002.6100000003</v>
      </c>
      <c r="H54" s="6">
        <f>SUMIF('RFY20'!$B$6:$B$86,LEFT(EBS!H$1,6),'RFY20'!$H$6:$H$86)</f>
        <v>5156085.47</v>
      </c>
      <c r="I54" s="6">
        <f>SUMIF('RFY20'!$B$6:$B$86,LEFT(EBS!I$1,6),'RFY20'!$H$6:$H$86)</f>
        <v>2994975.08</v>
      </c>
      <c r="J54" s="6">
        <f>SUMIF('RFY20'!$B$6:$B$86,LEFT(EBS!J$1,6),'RFY20'!$H$6:$H$86)</f>
        <v>172256.82</v>
      </c>
      <c r="K54" s="6">
        <f>SUMIF('RFY20'!$B$6:$B$86,LEFT(EBS!K$1,6),'RFY20'!$H$6:$H$86)</f>
        <v>2230</v>
      </c>
      <c r="L54" s="6">
        <f>SUMIF('RFY20'!$B$6:$B$86,LEFT(EBS!L$1,6),'RFY20'!$H$6:$H$86)</f>
        <v>77854.5</v>
      </c>
      <c r="M54" s="6">
        <f>SUMIF('RFY20'!$B$6:$B$86,LEFT(EBS!M$1,6),'RFY20'!$H$6:$H$86)</f>
        <v>324868.69</v>
      </c>
      <c r="N54" s="6">
        <f>SUMIF('RFY20'!$B$6:$B$86,LEFT(EBS!N$1,6),'RFY20'!$H$6:$H$86)</f>
        <v>793874.9</v>
      </c>
      <c r="O54" s="6">
        <f>SUMIF('RFY20'!$B$6:$B$86,LEFT(EBS!O$1,6),'RFY20'!$H$6:$H$86)</f>
        <v>1177276.76</v>
      </c>
      <c r="P54" s="6">
        <f>SUMIF('RFY20'!$B$6:$B$86,LEFT(EBS!P$1,6),'RFY20'!$H$6:$H$86)</f>
        <v>1379913.53</v>
      </c>
      <c r="Q54" s="6">
        <f>SUMIF('RFY20'!$B$6:$B$86,LEFT(EBS!Q$1,6),'RFY20'!$H$6:$H$86)</f>
        <v>7363385</v>
      </c>
      <c r="R54" s="6">
        <f>SUMIF('RFY20'!$B$6:$B$86,LEFT(EBS!R$1,6),'RFY20'!$H$6:$H$86)</f>
        <v>511193.65</v>
      </c>
      <c r="S54" s="6">
        <f>SUMIF('RFY20'!$B$6:$B$86,LEFT(EBS!S$1,6),'RFY20'!$H$6:$H$86)</f>
        <v>216240.38</v>
      </c>
      <c r="T54" s="6">
        <f>SUMIF('RFY20'!$B$6:$B$86,LEFT(EBS!T$1,6),'RFY20'!$H$6:$H$86)</f>
        <v>316653.88</v>
      </c>
      <c r="U54" s="6">
        <f>SUMIF('RFY20'!$B$6:$B$86,LEFT(EBS!U$1,6),'RFY20'!$H$6:$H$86)</f>
        <v>0</v>
      </c>
      <c r="V54" s="6">
        <f>SUMIF('RFY20'!$B$6:$B$86,LEFT(EBS!V$1,6),'RFY20'!$H$6:$H$86)</f>
        <v>-8400</v>
      </c>
      <c r="W54" s="6">
        <f>SUMIF('RFY20'!$B$6:$B$86,LEFT(EBS!W$1,6),'RFY20'!$H$6:$H$86)</f>
        <v>578436.44999999995</v>
      </c>
      <c r="X54" s="6">
        <f>SUMIF('RFY20'!$B$6:$B$86,LEFT(EBS!X$1,6),'RFY20'!$H$6:$H$86)</f>
        <v>0</v>
      </c>
      <c r="Y54" s="6">
        <f>SUMIF('RFY20'!$B$6:$B$86,LEFT(EBS!Y$1,6),'RFY20'!$H$6:$H$86)</f>
        <v>69902.600000000006</v>
      </c>
      <c r="Z54" s="6">
        <f>SUMIF('RFY20'!$B$6:$B$86,LEFT(EBS!Z$1,6),'RFY20'!$H$6:$H$86)</f>
        <v>2185373.44</v>
      </c>
      <c r="AA54" s="6">
        <f>SUMIF('RFY20'!$B$6:$B$86,LEFT(EBS!AA$1,6),'RFY20'!$H$6:$H$86)</f>
        <v>4168732.22</v>
      </c>
      <c r="AB54" s="6">
        <f>SUMIF('RFY20'!$B$6:$B$86,LEFT(EBS!AB$1,6),'RFY20'!$H$6:$H$86)</f>
        <v>146189.24</v>
      </c>
      <c r="AC54" s="6">
        <f>SUMIF('RFY20'!$B$6:$B$86,LEFT(EBS!AC$1,6),'RFY20'!$H$6:$H$86)</f>
        <v>2614723.85</v>
      </c>
      <c r="AD54" s="6">
        <f>SUMIF('RFY20'!$B$6:$B$86,LEFT(EBS!AD$1,6),'RFY20'!$H$6:$H$86)</f>
        <v>0</v>
      </c>
      <c r="AE54" s="6">
        <f>SUMIF('RFY20'!$B$6:$B$86,LEFT(EBS!AE$1,6),'RFY20'!$H$6:$H$86)</f>
        <v>213159.71</v>
      </c>
      <c r="AF54" s="6">
        <f>SUMIF('RFY20'!$B$6:$B$86,LEFT(EBS!AF$1,6),'RFY20'!$H$6:$H$86)</f>
        <v>188204.69</v>
      </c>
      <c r="AG54" s="6">
        <f>SUMIF('RFY20'!$B$6:$B$86,LEFT(EBS!AG$1,6),'RFY20'!$H$6:$H$86)</f>
        <v>122668</v>
      </c>
      <c r="AH54" s="6">
        <f>SUMIF('RFY20'!$B$6:$B$86,LEFT(EBS!AH$1,6),'RFY20'!$H$6:$H$86)</f>
        <v>64134.25</v>
      </c>
      <c r="AI54" s="6">
        <f>SUMIF('RFY20'!$B$6:$B$86,LEFT(EBS!AI$1,6),'RFY20'!$H$6:$H$86)</f>
        <v>3.43</v>
      </c>
      <c r="AJ54" s="6">
        <f>SUMIF('RFY20'!$B$6:$B$86,LEFT(EBS!AJ$1,6),'RFY20'!$H$6:$H$86)</f>
        <v>153483.17000000001</v>
      </c>
      <c r="AK54" s="6">
        <f>SUMIF('RFY20'!$B$6:$B$86,LEFT(EBS!AK$1,6),'RFY20'!$H$6:$H$86)</f>
        <v>14321.22</v>
      </c>
      <c r="AL54" s="6">
        <f>SUMIF('RFY20'!$B$6:$B$86,LEFT(EBS!AL$1,6),'RFY20'!$H$6:$H$86)</f>
        <v>0</v>
      </c>
      <c r="AM54" s="6">
        <f>SUMIF('RFY20'!$B$6:$B$86,LEFT(EBS!AM$1,6),'RFY20'!$H$6:$H$86)</f>
        <v>0</v>
      </c>
      <c r="AN54" s="6">
        <f>SUMIF('RFY20'!$B$6:$B$86,LEFT(EBS!AN$1,6),'RFY20'!$H$6:$H$86)</f>
        <v>71529.62</v>
      </c>
      <c r="AO54" s="6">
        <f>SUMIF('RFY20'!$B$6:$B$86,LEFT(EBS!AO$1,6),'RFY20'!$H$6:$H$86)</f>
        <v>0</v>
      </c>
      <c r="AP54" s="6">
        <f>SUMIF('RFY20'!$B$6:$B$86,LEFT(EBS!AP$1,6),'RFY20'!$H$6:$H$86)</f>
        <v>305630</v>
      </c>
      <c r="AQ54" s="6">
        <f>SUMIF('RFY20'!$B$6:$B$86,LEFT(EBS!AQ$1,6),'RFY20'!$H$6:$H$86)</f>
        <v>0</v>
      </c>
      <c r="AR54" s="6">
        <f>SUMIF('RFY20'!$B$6:$B$86,LEFT(EBS!AR$1,6),'RFY20'!$H$6:$H$86)</f>
        <v>2000</v>
      </c>
      <c r="AS54" s="6">
        <f>SUMIF('RFY20'!$B$6:$B$86,LEFT(EBS!AS$1,6),'RFY20'!$H$6:$H$86)</f>
        <v>0</v>
      </c>
      <c r="AT54" s="6">
        <f>SUMIF('RFY20'!$B$6:$B$86,LEFT(EBS!AT$1,6),'RFY20'!$H$6:$H$86)</f>
        <v>0</v>
      </c>
      <c r="AU54" s="6">
        <f>SUMIF('RFY20'!$B$6:$B$86,LEFT(EBS!AU$1,6),'RFY20'!$H$6:$H$86)</f>
        <v>0</v>
      </c>
      <c r="AV54" s="6">
        <f>SUMIF('RFY20'!$B$6:$B$86,LEFT(EBS!AV$1,6),'RFY20'!$H$6:$H$86)</f>
        <v>290</v>
      </c>
      <c r="AW54" s="6">
        <f>SUMIF('RFY20'!$B$6:$B$86,LEFT(EBS!AW$1,6),'RFY20'!$H$6:$H$86)</f>
        <v>75397.27</v>
      </c>
      <c r="AX54" s="6">
        <f>SUMIF('RFY20'!$B$6:$B$86,LEFT(EBS!AX$1,6),'RFY20'!$H$6:$H$86)</f>
        <v>1065291.72</v>
      </c>
      <c r="AY54" s="6">
        <f>SUMIF('RFY20'!$B$6:$B$86,LEFT(EBS!AY$1,6),'RFY20'!$H$6:$H$86)</f>
        <v>4284724.1900000004</v>
      </c>
      <c r="AZ54" s="6">
        <f>SUMIF('RFY20'!$B$6:$B$86,LEFT(EBS!AZ$1,6),'RFY20'!$H$6:$H$86)</f>
        <v>0</v>
      </c>
      <c r="BA54" s="6">
        <f>SUMIF('RFY20'!$B$6:$B$86,LEFT(EBS!BA$1,6),'RFY20'!$H$6:$H$86)</f>
        <v>878459.07</v>
      </c>
      <c r="BB54" s="6">
        <f>SUMIF('RFY20'!$B$6:$B$86,LEFT(EBS!BB$1,6),'RFY20'!$H$6:$H$86)</f>
        <v>24366.39</v>
      </c>
      <c r="BC54" s="6">
        <f>SUMIF('RFY20'!$B$6:$B$86,LEFT(EBS!BC$1,6),'RFY20'!$H$6:$H$86)</f>
        <v>0</v>
      </c>
      <c r="BD54" s="6">
        <f>SUMIF('RFY20'!$B$6:$B$86,LEFT(EBS!BD$1,6),'RFY20'!$H$6:$H$86)</f>
        <v>9792.98</v>
      </c>
      <c r="BE54" s="6">
        <f>SUMIF('RFY20'!$B$6:$B$86,LEFT(EBS!BE$1,6),'RFY20'!$H$6:$H$86)</f>
        <v>0</v>
      </c>
      <c r="BF54" s="6"/>
    </row>
    <row r="55" spans="1:58" x14ac:dyDescent="0.25">
      <c r="A55" s="13">
        <v>43952</v>
      </c>
      <c r="B55" s="6">
        <f>SUMIF('RFY20'!$B$6:$B$86,LEFT(EBS!B$1,6),'RFY20'!$I$6:$I$86)</f>
        <v>222664437</v>
      </c>
      <c r="C55" s="6">
        <f>SUMIF('RFY20'!$B$6:$B$86,LEFT(EBS!C$1,6),'RFY20'!$I$6:$I$86)</f>
        <v>-314465.99</v>
      </c>
      <c r="D55" s="6">
        <f>SUMIF('RFY20'!$B$6:$B$86,LEFT(EBS!D$1,6),'RFY20'!$I$6:$I$86)</f>
        <v>125272.33</v>
      </c>
      <c r="E55" s="6">
        <f>SUMIF('RFY20'!$B$6:$B$86,LEFT(EBS!E$1,6),'RFY20'!$I$6:$I$86)</f>
        <v>1004454.14</v>
      </c>
      <c r="F55" s="6">
        <f>SUMIF('RFY20'!$B$6:$B$86,LEFT(EBS!F$1,6),'RFY20'!$I$6:$I$86)</f>
        <v>54947219.989999995</v>
      </c>
      <c r="G55" s="6">
        <f>SUMIF('RFY20'!$B$6:$B$86,LEFT(EBS!G$1,6),'RFY20'!$I$6:$I$86)</f>
        <v>4173883.14</v>
      </c>
      <c r="H55" s="6">
        <f>SUMIF('RFY20'!$B$6:$B$86,LEFT(EBS!H$1,6),'RFY20'!$I$6:$I$86)</f>
        <v>3792889.88</v>
      </c>
      <c r="I55" s="6">
        <f>SUMIF('RFY20'!$B$6:$B$86,LEFT(EBS!I$1,6),'RFY20'!$I$6:$I$86)</f>
        <v>3259508.17</v>
      </c>
      <c r="J55" s="6">
        <f>SUMIF('RFY20'!$B$6:$B$86,LEFT(EBS!J$1,6),'RFY20'!$I$6:$I$86)</f>
        <v>138731.13</v>
      </c>
      <c r="K55" s="6">
        <f>SUMIF('RFY20'!$B$6:$B$86,LEFT(EBS!K$1,6),'RFY20'!$I$6:$I$86)</f>
        <v>2620</v>
      </c>
      <c r="L55" s="6">
        <f>SUMIF('RFY20'!$B$6:$B$86,LEFT(EBS!L$1,6),'RFY20'!$I$6:$I$86)</f>
        <v>14291.28</v>
      </c>
      <c r="M55" s="6">
        <f>SUMIF('RFY20'!$B$6:$B$86,LEFT(EBS!M$1,6),'RFY20'!$I$6:$I$86)</f>
        <v>0</v>
      </c>
      <c r="N55" s="6">
        <f>SUMIF('RFY20'!$B$6:$B$86,LEFT(EBS!N$1,6),'RFY20'!$I$6:$I$86)</f>
        <v>91730.76</v>
      </c>
      <c r="O55" s="6">
        <f>SUMIF('RFY20'!$B$6:$B$86,LEFT(EBS!O$1,6),'RFY20'!$I$6:$I$86)</f>
        <v>701019.38</v>
      </c>
      <c r="P55" s="6">
        <f>SUMIF('RFY20'!$B$6:$B$86,LEFT(EBS!P$1,6),'RFY20'!$I$6:$I$86)</f>
        <v>1318039.69</v>
      </c>
      <c r="Q55" s="6">
        <f>SUMIF('RFY20'!$B$6:$B$86,LEFT(EBS!Q$1,6),'RFY20'!$I$6:$I$86)</f>
        <v>7268504.4800000004</v>
      </c>
      <c r="R55" s="6">
        <f>SUMIF('RFY20'!$B$6:$B$86,LEFT(EBS!R$1,6),'RFY20'!$I$6:$I$86)</f>
        <v>418415.21</v>
      </c>
      <c r="S55" s="6">
        <f>SUMIF('RFY20'!$B$6:$B$86,LEFT(EBS!S$1,6),'RFY20'!$I$6:$I$86)</f>
        <v>197727.15</v>
      </c>
      <c r="T55" s="6">
        <f>SUMIF('RFY20'!$B$6:$B$86,LEFT(EBS!T$1,6),'RFY20'!$I$6:$I$86)</f>
        <v>165315.89000000001</v>
      </c>
      <c r="U55" s="6">
        <f>SUMIF('RFY20'!$B$6:$B$86,LEFT(EBS!U$1,6),'RFY20'!$I$6:$I$86)</f>
        <v>0</v>
      </c>
      <c r="V55" s="6">
        <f>SUMIF('RFY20'!$B$6:$B$86,LEFT(EBS!V$1,6),'RFY20'!$I$6:$I$86)</f>
        <v>0</v>
      </c>
      <c r="W55" s="6">
        <f>SUMIF('RFY20'!$B$6:$B$86,LEFT(EBS!W$1,6),'RFY20'!$I$6:$I$86)</f>
        <v>279505.63</v>
      </c>
      <c r="X55" s="6">
        <f>SUMIF('RFY20'!$B$6:$B$86,LEFT(EBS!X$1,6),'RFY20'!$I$6:$I$86)</f>
        <v>0</v>
      </c>
      <c r="Y55" s="6">
        <f>SUMIF('RFY20'!$B$6:$B$86,LEFT(EBS!Y$1,6),'RFY20'!$I$6:$I$86)</f>
        <v>0</v>
      </c>
      <c r="Z55" s="6">
        <f>SUMIF('RFY20'!$B$6:$B$86,LEFT(EBS!Z$1,6),'RFY20'!$I$6:$I$86)</f>
        <v>2242690.02</v>
      </c>
      <c r="AA55" s="6">
        <f>SUMIF('RFY20'!$B$6:$B$86,LEFT(EBS!AA$1,6),'RFY20'!$I$6:$I$86)</f>
        <v>5047619.04</v>
      </c>
      <c r="AB55" s="6">
        <f>SUMIF('RFY20'!$B$6:$B$86,LEFT(EBS!AB$1,6),'RFY20'!$I$6:$I$86)</f>
        <v>166253.95000000001</v>
      </c>
      <c r="AC55" s="6">
        <f>SUMIF('RFY20'!$B$6:$B$86,LEFT(EBS!AC$1,6),'RFY20'!$I$6:$I$86)</f>
        <v>2886902.85</v>
      </c>
      <c r="AD55" s="6">
        <f>SUMIF('RFY20'!$B$6:$B$86,LEFT(EBS!AD$1,6),'RFY20'!$I$6:$I$86)</f>
        <v>0</v>
      </c>
      <c r="AE55" s="6">
        <f>SUMIF('RFY20'!$B$6:$B$86,LEFT(EBS!AE$1,6),'RFY20'!$I$6:$I$86)</f>
        <v>158500.99</v>
      </c>
      <c r="AF55" s="6">
        <f>SUMIF('RFY20'!$B$6:$B$86,LEFT(EBS!AF$1,6),'RFY20'!$I$6:$I$86)</f>
        <v>191821.8</v>
      </c>
      <c r="AG55" s="6">
        <f>SUMIF('RFY20'!$B$6:$B$86,LEFT(EBS!AG$1,6),'RFY20'!$I$6:$I$86)</f>
        <v>99963</v>
      </c>
      <c r="AH55" s="6">
        <f>SUMIF('RFY20'!$B$6:$B$86,LEFT(EBS!AH$1,6),'RFY20'!$I$6:$I$86)</f>
        <v>83152.75</v>
      </c>
      <c r="AI55" s="6">
        <f>SUMIF('RFY20'!$B$6:$B$86,LEFT(EBS!AI$1,6),'RFY20'!$I$6:$I$86)</f>
        <v>902.11</v>
      </c>
      <c r="AJ55" s="6">
        <f>SUMIF('RFY20'!$B$6:$B$86,LEFT(EBS!AJ$1,6),'RFY20'!$I$6:$I$86)</f>
        <v>433243.01</v>
      </c>
      <c r="AK55" s="6">
        <f>SUMIF('RFY20'!$B$6:$B$86,LEFT(EBS!AK$1,6),'RFY20'!$I$6:$I$86)</f>
        <v>19620.72</v>
      </c>
      <c r="AL55" s="6">
        <f>SUMIF('RFY20'!$B$6:$B$86,LEFT(EBS!AL$1,6),'RFY20'!$I$6:$I$86)</f>
        <v>0</v>
      </c>
      <c r="AM55" s="6">
        <f>SUMIF('RFY20'!$B$6:$B$86,LEFT(EBS!AM$1,6),'RFY20'!$I$6:$I$86)</f>
        <v>157832.67000000001</v>
      </c>
      <c r="AN55" s="6">
        <f>SUMIF('RFY20'!$B$6:$B$86,LEFT(EBS!AN$1,6),'RFY20'!$I$6:$I$86)</f>
        <v>0</v>
      </c>
      <c r="AO55" s="6">
        <f>SUMIF('RFY20'!$B$6:$B$86,LEFT(EBS!AO$1,6),'RFY20'!$I$6:$I$86)</f>
        <v>0</v>
      </c>
      <c r="AP55" s="6">
        <f>SUMIF('RFY20'!$B$6:$B$86,LEFT(EBS!AP$1,6),'RFY20'!$I$6:$I$86)</f>
        <v>281834.94</v>
      </c>
      <c r="AQ55" s="6">
        <f>SUMIF('RFY20'!$B$6:$B$86,LEFT(EBS!AQ$1,6),'RFY20'!$I$6:$I$86)</f>
        <v>0</v>
      </c>
      <c r="AR55" s="6">
        <f>SUMIF('RFY20'!$B$6:$B$86,LEFT(EBS!AR$1,6),'RFY20'!$I$6:$I$86)</f>
        <v>3500</v>
      </c>
      <c r="AS55" s="6">
        <f>SUMIF('RFY20'!$B$6:$B$86,LEFT(EBS!AS$1,6),'RFY20'!$I$6:$I$86)</f>
        <v>0</v>
      </c>
      <c r="AT55" s="6">
        <f>SUMIF('RFY20'!$B$6:$B$86,LEFT(EBS!AT$1,6),'RFY20'!$I$6:$I$86)</f>
        <v>0</v>
      </c>
      <c r="AU55" s="6">
        <f>SUMIF('RFY20'!$B$6:$B$86,LEFT(EBS!AU$1,6),'RFY20'!$I$6:$I$86)</f>
        <v>0</v>
      </c>
      <c r="AV55" s="6">
        <f>SUMIF('RFY20'!$B$6:$B$86,LEFT(EBS!AV$1,6),'RFY20'!$I$6:$I$86)</f>
        <v>465635.86</v>
      </c>
      <c r="AW55" s="6">
        <f>SUMIF('RFY20'!$B$6:$B$86,LEFT(EBS!AW$1,6),'RFY20'!$I$6:$I$86)</f>
        <v>92674.239999999991</v>
      </c>
      <c r="AX55" s="6">
        <f>SUMIF('RFY20'!$B$6:$B$86,LEFT(EBS!AX$1,6),'RFY20'!$I$6:$I$86)</f>
        <v>1063188.3400000001</v>
      </c>
      <c r="AY55" s="6">
        <f>SUMIF('RFY20'!$B$6:$B$86,LEFT(EBS!AY$1,6),'RFY20'!$I$6:$I$86)</f>
        <v>4107983.65</v>
      </c>
      <c r="AZ55" s="6">
        <f>SUMIF('RFY20'!$B$6:$B$86,LEFT(EBS!AZ$1,6),'RFY20'!$I$6:$I$86)</f>
        <v>0</v>
      </c>
      <c r="BA55" s="6">
        <f>SUMIF('RFY20'!$B$6:$B$86,LEFT(EBS!BA$1,6),'RFY20'!$I$6:$I$86)</f>
        <v>1330807.0900000001</v>
      </c>
      <c r="BB55" s="6">
        <f>SUMIF('RFY20'!$B$6:$B$86,LEFT(EBS!BB$1,6),'RFY20'!$I$6:$I$86)</f>
        <v>391455.66</v>
      </c>
      <c r="BC55" s="6">
        <f>SUMIF('RFY20'!$B$6:$B$86,LEFT(EBS!BC$1,6),'RFY20'!$I$6:$I$86)</f>
        <v>0</v>
      </c>
      <c r="BD55" s="6">
        <f>SUMIF('RFY20'!$B$6:$B$86,LEFT(EBS!BD$1,6),'RFY20'!$I$6:$I$86)</f>
        <v>4941.6899999999996</v>
      </c>
      <c r="BE55" s="6">
        <f>SUMIF('RFY20'!$B$6:$B$86,LEFT(EBS!BE$1,6),'RFY20'!$I$6:$I$86)</f>
        <v>0</v>
      </c>
      <c r="BF55" s="6"/>
    </row>
    <row r="56" spans="1:58" x14ac:dyDescent="0.25">
      <c r="A56" s="13">
        <v>43983</v>
      </c>
      <c r="B56" s="6">
        <f>SUMIF('RFY20'!$B$6:$B$86,LEFT(EBS!B$1,6),'RFY20'!$J$6:$J$86)</f>
        <v>0</v>
      </c>
      <c r="C56" s="6">
        <f>SUMIF('RFY20'!$B$6:$B$86,LEFT(EBS!C$1,6),'RFY20'!$J$6:$J$86)</f>
        <v>0</v>
      </c>
      <c r="D56" s="6">
        <f>SUMIF('RFY20'!$B$6:$B$86,LEFT(EBS!D$1,6),'RFY20'!$J$6:$J$86)</f>
        <v>496648.24</v>
      </c>
      <c r="E56" s="6">
        <f>SUMIF('RFY20'!$B$6:$B$86,LEFT(EBS!E$1,6),'RFY20'!$J$6:$J$86)</f>
        <v>801207.15</v>
      </c>
      <c r="F56" s="6">
        <f>SUMIF('RFY20'!$B$6:$B$86,LEFT(EBS!F$1,6),'RFY20'!$J$6:$J$86)</f>
        <v>50419580.68</v>
      </c>
      <c r="G56" s="6">
        <f>SUMIF('RFY20'!$B$6:$B$86,LEFT(EBS!G$1,6),'RFY20'!$J$6:$J$86)</f>
        <v>6656160.8600000003</v>
      </c>
      <c r="H56" s="6">
        <f>SUMIF('RFY20'!$B$6:$B$86,LEFT(EBS!H$1,6),'RFY20'!$J$6:$J$86)</f>
        <v>7966600.4100000001</v>
      </c>
      <c r="I56" s="6">
        <f>SUMIF('RFY20'!$B$6:$B$86,LEFT(EBS!I$1,6),'RFY20'!$J$6:$J$86)</f>
        <v>2723297.12</v>
      </c>
      <c r="J56" s="6">
        <f>SUMIF('RFY20'!$B$6:$B$86,LEFT(EBS!J$1,6),'RFY20'!$J$6:$J$86)</f>
        <v>210524.32</v>
      </c>
      <c r="K56" s="6">
        <f>SUMIF('RFY20'!$B$6:$B$86,LEFT(EBS!K$1,6),'RFY20'!$J$6:$J$86)</f>
        <v>75510</v>
      </c>
      <c r="L56" s="6">
        <f>SUMIF('RFY20'!$B$6:$B$86,LEFT(EBS!L$1,6),'RFY20'!$J$6:$J$86)</f>
        <v>250.23</v>
      </c>
      <c r="M56" s="6">
        <f>SUMIF('RFY20'!$B$6:$B$86,LEFT(EBS!M$1,6),'RFY20'!$J$6:$J$86)</f>
        <v>0</v>
      </c>
      <c r="N56" s="6">
        <f>SUMIF('RFY20'!$B$6:$B$86,LEFT(EBS!N$1,6),'RFY20'!$J$6:$J$86)</f>
        <v>148373.95000000001</v>
      </c>
      <c r="O56" s="6">
        <f>SUMIF('RFY20'!$B$6:$B$86,LEFT(EBS!O$1,6),'RFY20'!$J$6:$J$86)</f>
        <v>2898687.59</v>
      </c>
      <c r="P56" s="6">
        <f>SUMIF('RFY20'!$B$6:$B$86,LEFT(EBS!P$1,6),'RFY20'!$J$6:$J$86)</f>
        <v>986550.49</v>
      </c>
      <c r="Q56" s="6">
        <f>SUMIF('RFY20'!$B$6:$B$86,LEFT(EBS!Q$1,6),'RFY20'!$J$6:$J$86)</f>
        <v>10135409.6</v>
      </c>
      <c r="R56" s="6">
        <f>SUMIF('RFY20'!$B$6:$B$86,LEFT(EBS!R$1,6),'RFY20'!$J$6:$J$86)</f>
        <v>610546.30000000005</v>
      </c>
      <c r="S56" s="6">
        <f>SUMIF('RFY20'!$B$6:$B$86,LEFT(EBS!S$1,6),'RFY20'!$J$6:$J$86)</f>
        <v>186905.55</v>
      </c>
      <c r="T56" s="6">
        <f>SUMIF('RFY20'!$B$6:$B$86,LEFT(EBS!T$1,6),'RFY20'!$J$6:$J$86)</f>
        <v>134329.04999999999</v>
      </c>
      <c r="U56" s="6">
        <f>SUMIF('RFY20'!$B$6:$B$86,LEFT(EBS!U$1,6),'RFY20'!$J$6:$J$86)</f>
        <v>0</v>
      </c>
      <c r="V56" s="6">
        <f>SUMIF('RFY20'!$B$6:$B$86,LEFT(EBS!V$1,6),'RFY20'!$J$6:$J$86)</f>
        <v>1800</v>
      </c>
      <c r="W56" s="6">
        <f>SUMIF('RFY20'!$B$6:$B$86,LEFT(EBS!W$1,6),'RFY20'!$J$6:$J$86)</f>
        <v>430402.07</v>
      </c>
      <c r="X56" s="6">
        <f>SUMIF('RFY20'!$B$6:$B$86,LEFT(EBS!X$1,6),'RFY20'!$J$6:$J$86)</f>
        <v>0</v>
      </c>
      <c r="Y56" s="6">
        <f>SUMIF('RFY20'!$B$6:$B$86,LEFT(EBS!Y$1,6),'RFY20'!$J$6:$J$86)</f>
        <v>65152.14</v>
      </c>
      <c r="Z56" s="6">
        <f>SUMIF('RFY20'!$B$6:$B$86,LEFT(EBS!Z$1,6),'RFY20'!$J$6:$J$86)</f>
        <v>3259534.56</v>
      </c>
      <c r="AA56" s="6">
        <f>SUMIF('RFY20'!$B$6:$B$86,LEFT(EBS!AA$1,6),'RFY20'!$J$6:$J$86)</f>
        <v>3150039.25</v>
      </c>
      <c r="AB56" s="6">
        <f>SUMIF('RFY20'!$B$6:$B$86,LEFT(EBS!AB$1,6),'RFY20'!$J$6:$J$86)</f>
        <v>242981.85</v>
      </c>
      <c r="AC56" s="6">
        <f>SUMIF('RFY20'!$B$6:$B$86,LEFT(EBS!AC$1,6),'RFY20'!$J$6:$J$86)</f>
        <v>3311610.92</v>
      </c>
      <c r="AD56" s="6">
        <f>SUMIF('RFY20'!$B$6:$B$86,LEFT(EBS!AD$1,6),'RFY20'!$J$6:$J$86)</f>
        <v>0</v>
      </c>
      <c r="AE56" s="6">
        <f>SUMIF('RFY20'!$B$6:$B$86,LEFT(EBS!AE$1,6),'RFY20'!$J$6:$J$86)</f>
        <v>166537.96</v>
      </c>
      <c r="AF56" s="6">
        <f>SUMIF('RFY20'!$B$6:$B$86,LEFT(EBS!AF$1,6),'RFY20'!$J$6:$J$86)</f>
        <v>177247.9</v>
      </c>
      <c r="AG56" s="6">
        <f>SUMIF('RFY20'!$B$6:$B$86,LEFT(EBS!AG$1,6),'RFY20'!$J$6:$J$86)</f>
        <v>140792</v>
      </c>
      <c r="AH56" s="6">
        <f>SUMIF('RFY20'!$B$6:$B$86,LEFT(EBS!AH$1,6),'RFY20'!$J$6:$J$86)</f>
        <v>5200</v>
      </c>
      <c r="AI56" s="6">
        <f>SUMIF('RFY20'!$B$6:$B$86,LEFT(EBS!AI$1,6),'RFY20'!$J$6:$J$86)</f>
        <v>4.5199999999999996</v>
      </c>
      <c r="AJ56" s="6">
        <f>SUMIF('RFY20'!$B$6:$B$86,LEFT(EBS!AJ$1,6),'RFY20'!$J$6:$J$86)</f>
        <v>216960</v>
      </c>
      <c r="AK56" s="6">
        <f>SUMIF('RFY20'!$B$6:$B$86,LEFT(EBS!AK$1,6),'RFY20'!$J$6:$J$86)</f>
        <v>21873.58</v>
      </c>
      <c r="AL56" s="6">
        <f>SUMIF('RFY20'!$B$6:$B$86,LEFT(EBS!AL$1,6),'RFY20'!$J$6:$J$86)</f>
        <v>100</v>
      </c>
      <c r="AM56" s="6">
        <f>SUMIF('RFY20'!$B$6:$B$86,LEFT(EBS!AM$1,6),'RFY20'!$J$6:$J$86)</f>
        <v>18576.490000000002</v>
      </c>
      <c r="AN56" s="6">
        <f>SUMIF('RFY20'!$B$6:$B$86,LEFT(EBS!AN$1,6),'RFY20'!$J$6:$J$86)</f>
        <v>91454.399999999994</v>
      </c>
      <c r="AO56" s="6">
        <f>SUMIF('RFY20'!$B$6:$B$86,LEFT(EBS!AO$1,6),'RFY20'!$J$6:$J$86)</f>
        <v>0</v>
      </c>
      <c r="AP56" s="6">
        <f>SUMIF('RFY20'!$B$6:$B$86,LEFT(EBS!AP$1,6),'RFY20'!$J$6:$J$86)</f>
        <v>289125</v>
      </c>
      <c r="AQ56" s="6">
        <f>SUMIF('RFY20'!$B$6:$B$86,LEFT(EBS!AQ$1,6),'RFY20'!$J$6:$J$86)</f>
        <v>0</v>
      </c>
      <c r="AR56" s="6">
        <f>SUMIF('RFY20'!$B$6:$B$86,LEFT(EBS!AR$1,6),'RFY20'!$J$6:$J$86)</f>
        <v>1750</v>
      </c>
      <c r="AS56" s="6">
        <f>SUMIF('RFY20'!$B$6:$B$86,LEFT(EBS!AS$1,6),'RFY20'!$J$6:$J$86)</f>
        <v>0</v>
      </c>
      <c r="AT56" s="6">
        <f>SUMIF('RFY20'!$B$6:$B$86,LEFT(EBS!AT$1,6),'RFY20'!$J$6:$J$86)</f>
        <v>0</v>
      </c>
      <c r="AU56" s="6">
        <f>SUMIF('RFY20'!$B$6:$B$86,LEFT(EBS!AU$1,6),'RFY20'!$J$6:$J$86)</f>
        <v>0</v>
      </c>
      <c r="AV56" s="6">
        <f>SUMIF('RFY20'!$B$6:$B$86,LEFT(EBS!AV$1,6),'RFY20'!$J$6:$J$86)</f>
        <v>282.5</v>
      </c>
      <c r="AW56" s="6">
        <f>SUMIF('RFY20'!$B$6:$B$86,LEFT(EBS!AW$1,6),'RFY20'!$J$6:$J$86)</f>
        <v>61566.74</v>
      </c>
      <c r="AX56" s="6">
        <f>SUMIF('RFY20'!$B$6:$B$86,LEFT(EBS!AX$1,6),'RFY20'!$J$6:$J$86)</f>
        <v>1076542.07</v>
      </c>
      <c r="AY56" s="6">
        <f>SUMIF('RFY20'!$B$6:$B$86,LEFT(EBS!AY$1,6),'RFY20'!$J$6:$J$86)</f>
        <v>4642683.05</v>
      </c>
      <c r="AZ56" s="6">
        <f>SUMIF('RFY20'!$B$6:$B$86,LEFT(EBS!AZ$1,6),'RFY20'!$J$6:$J$86)</f>
        <v>0</v>
      </c>
      <c r="BA56" s="6">
        <f>SUMIF('RFY20'!$B$6:$B$86,LEFT(EBS!BA$1,6),'RFY20'!$J$6:$J$86)</f>
        <v>7190478.2300000004</v>
      </c>
      <c r="BB56" s="6">
        <f>SUMIF('RFY20'!$B$6:$B$86,LEFT(EBS!BB$1,6),'RFY20'!$J$6:$J$86)</f>
        <v>199390.56</v>
      </c>
      <c r="BC56" s="6">
        <f>SUMIF('RFY20'!$B$6:$B$86,LEFT(EBS!BC$1,6),'RFY20'!$J$6:$J$86)</f>
        <v>0</v>
      </c>
      <c r="BD56" s="6">
        <f>SUMIF('RFY20'!$B$6:$B$86,LEFT(EBS!BD$1,6),'RFY20'!$J$6:$J$86)</f>
        <v>3827.64</v>
      </c>
      <c r="BE56" s="6">
        <f>SUMIF('RFY20'!$B$6:$B$86,LEFT(EBS!BE$1,6),'RFY20'!$J$6:$J$86)</f>
        <v>0</v>
      </c>
      <c r="BF56" s="6"/>
    </row>
    <row r="57" spans="1:58" x14ac:dyDescent="0.25">
      <c r="A57" s="13">
        <v>44013</v>
      </c>
      <c r="B57" s="6">
        <f>SUMIF('RFY20'!$B$6:$B$86,LEFT(EBS!B$1,6),'RFY20'!$K$6:$K$86)</f>
        <v>0</v>
      </c>
      <c r="C57" s="6">
        <f>SUMIF('RFY20'!$B$6:$B$86,LEFT(EBS!C$1,6),'RFY20'!$K$6:$K$86)</f>
        <v>-674387.13</v>
      </c>
      <c r="D57" s="6">
        <f>SUMIF('RFY20'!$B$6:$B$86,LEFT(EBS!D$1,6),'RFY20'!$K$6:$K$86)</f>
        <v>3099722.76</v>
      </c>
      <c r="E57" s="6">
        <f>SUMIF('RFY20'!$B$6:$B$86,LEFT(EBS!E$1,6),'RFY20'!$K$6:$K$86)</f>
        <v>1220275.4099999999</v>
      </c>
      <c r="F57" s="6">
        <f>SUMIF('RFY20'!$B$6:$B$86,LEFT(EBS!F$1,6),'RFY20'!$K$6:$K$86)</f>
        <v>38476836.899999999</v>
      </c>
      <c r="G57" s="6">
        <f>SUMIF('RFY20'!$B$6:$B$86,LEFT(EBS!G$1,6),'RFY20'!$K$6:$K$86)</f>
        <v>7872448.7599999998</v>
      </c>
      <c r="H57" s="6">
        <f>SUMIF('RFY20'!$B$6:$B$86,LEFT(EBS!H$1,6),'RFY20'!$K$6:$K$86)</f>
        <v>6473908.4800000004</v>
      </c>
      <c r="I57" s="6">
        <f>SUMIF('RFY20'!$B$6:$B$86,LEFT(EBS!I$1,6),'RFY20'!$K$6:$K$86)</f>
        <v>3940194.63</v>
      </c>
      <c r="J57" s="6">
        <f>SUMIF('RFY20'!$B$6:$B$86,LEFT(EBS!J$1,6),'RFY20'!$K$6:$K$86)</f>
        <v>242774.82</v>
      </c>
      <c r="K57" s="6">
        <f>SUMIF('RFY20'!$B$6:$B$86,LEFT(EBS!K$1,6),'RFY20'!$K$6:$K$86)</f>
        <v>873485</v>
      </c>
      <c r="L57" s="6">
        <f>SUMIF('RFY20'!$B$6:$B$86,LEFT(EBS!L$1,6),'RFY20'!$K$6:$K$86)</f>
        <v>18767.990000000002</v>
      </c>
      <c r="M57" s="6">
        <f>SUMIF('RFY20'!$B$6:$B$86,LEFT(EBS!M$1,6),'RFY20'!$K$6:$K$86)</f>
        <v>1438.16</v>
      </c>
      <c r="N57" s="6">
        <f>SUMIF('RFY20'!$B$6:$B$86,LEFT(EBS!N$1,6),'RFY20'!$K$6:$K$86)</f>
        <v>86821.85</v>
      </c>
      <c r="O57" s="6">
        <f>SUMIF('RFY20'!$B$6:$B$86,LEFT(EBS!O$1,6),'RFY20'!$K$6:$K$86)</f>
        <v>1872438.61</v>
      </c>
      <c r="P57" s="6">
        <f>SUMIF('RFY20'!$B$6:$B$86,LEFT(EBS!P$1,6),'RFY20'!$K$6:$K$86)</f>
        <v>1391069.43</v>
      </c>
      <c r="Q57" s="6">
        <f>SUMIF('RFY20'!$B$6:$B$86,LEFT(EBS!Q$1,6),'RFY20'!$K$6:$K$86)</f>
        <v>7536376.5499999998</v>
      </c>
      <c r="R57" s="6">
        <f>SUMIF('RFY20'!$B$6:$B$86,LEFT(EBS!R$1,6),'RFY20'!$K$6:$K$86)</f>
        <v>478885.09</v>
      </c>
      <c r="S57" s="6">
        <f>SUMIF('RFY20'!$B$6:$B$86,LEFT(EBS!S$1,6),'RFY20'!$K$6:$K$86)</f>
        <v>151022.32</v>
      </c>
      <c r="T57" s="6">
        <f>SUMIF('RFY20'!$B$6:$B$86,LEFT(EBS!T$1,6),'RFY20'!$K$6:$K$86)</f>
        <v>243041.28</v>
      </c>
      <c r="U57" s="6">
        <f>SUMIF('RFY20'!$B$6:$B$86,LEFT(EBS!U$1,6),'RFY20'!$K$6:$K$86)</f>
        <v>0</v>
      </c>
      <c r="V57" s="6">
        <f>SUMIF('RFY20'!$B$6:$B$86,LEFT(EBS!V$1,6),'RFY20'!$K$6:$K$86)</f>
        <v>115200</v>
      </c>
      <c r="W57" s="6">
        <f>SUMIF('RFY20'!$B$6:$B$86,LEFT(EBS!W$1,6),'RFY20'!$K$6:$K$86)</f>
        <v>411608.88</v>
      </c>
      <c r="X57" s="6">
        <f>SUMIF('RFY20'!$B$6:$B$86,LEFT(EBS!X$1,6),'RFY20'!$K$6:$K$86)</f>
        <v>0</v>
      </c>
      <c r="Y57" s="6">
        <f>SUMIF('RFY20'!$B$6:$B$86,LEFT(EBS!Y$1,6),'RFY20'!$K$6:$K$86)</f>
        <v>6500</v>
      </c>
      <c r="Z57" s="6">
        <f>SUMIF('RFY20'!$B$6:$B$86,LEFT(EBS!Z$1,6),'RFY20'!$K$6:$K$86)</f>
        <v>5423331.9699999997</v>
      </c>
      <c r="AA57" s="6">
        <f>SUMIF('RFY20'!$B$6:$B$86,LEFT(EBS!AA$1,6),'RFY20'!$K$6:$K$86)</f>
        <v>3922357.14</v>
      </c>
      <c r="AB57" s="6">
        <f>SUMIF('RFY20'!$B$6:$B$86,LEFT(EBS!AB$1,6),'RFY20'!$K$6:$K$86)</f>
        <v>916719.67</v>
      </c>
      <c r="AC57" s="6">
        <f>SUMIF('RFY20'!$B$6:$B$86,LEFT(EBS!AC$1,6),'RFY20'!$K$6:$K$86)</f>
        <v>4064793.21</v>
      </c>
      <c r="AD57" s="6">
        <f>SUMIF('RFY20'!$B$6:$B$86,LEFT(EBS!AD$1,6),'RFY20'!$K$6:$K$86)</f>
        <v>0</v>
      </c>
      <c r="AE57" s="6">
        <f>SUMIF('RFY20'!$B$6:$B$86,LEFT(EBS!AE$1,6),'RFY20'!$K$6:$K$86)</f>
        <v>399553.94</v>
      </c>
      <c r="AF57" s="6">
        <f>SUMIF('RFY20'!$B$6:$B$86,LEFT(EBS!AF$1,6),'RFY20'!$K$6:$K$86)</f>
        <v>1057551.99</v>
      </c>
      <c r="AG57" s="6">
        <f>SUMIF('RFY20'!$B$6:$B$86,LEFT(EBS!AG$1,6),'RFY20'!$K$6:$K$86)</f>
        <v>133928</v>
      </c>
      <c r="AH57" s="6">
        <f>SUMIF('RFY20'!$B$6:$B$86,LEFT(EBS!AH$1,6),'RFY20'!$K$6:$K$86)</f>
        <v>120352.75</v>
      </c>
      <c r="AI57" s="6">
        <f>SUMIF('RFY20'!$B$6:$B$86,LEFT(EBS!AI$1,6),'RFY20'!$K$6:$K$86)</f>
        <v>46.07</v>
      </c>
      <c r="AJ57" s="6">
        <f>SUMIF('RFY20'!$B$6:$B$86,LEFT(EBS!AJ$1,6),'RFY20'!$K$6:$K$86)</f>
        <v>921882.8</v>
      </c>
      <c r="AK57" s="6">
        <f>SUMIF('RFY20'!$B$6:$B$86,LEFT(EBS!AK$1,6),'RFY20'!$K$6:$K$86)</f>
        <v>61881.26</v>
      </c>
      <c r="AL57" s="6">
        <f>SUMIF('RFY20'!$B$6:$B$86,LEFT(EBS!AL$1,6),'RFY20'!$K$6:$K$86)</f>
        <v>0</v>
      </c>
      <c r="AM57" s="6">
        <f>SUMIF('RFY20'!$B$6:$B$86,LEFT(EBS!AM$1,6),'RFY20'!$K$6:$K$86)</f>
        <v>0</v>
      </c>
      <c r="AN57" s="6">
        <f>SUMIF('RFY20'!$B$6:$B$86,LEFT(EBS!AN$1,6),'RFY20'!$K$6:$K$86)</f>
        <v>76271.990000000005</v>
      </c>
      <c r="AO57" s="6">
        <f>SUMIF('RFY20'!$B$6:$B$86,LEFT(EBS!AO$1,6),'RFY20'!$K$6:$K$86)</f>
        <v>0</v>
      </c>
      <c r="AP57" s="6">
        <f>SUMIF('RFY20'!$B$6:$B$86,LEFT(EBS!AP$1,6),'RFY20'!$K$6:$K$86)</f>
        <v>364711.5</v>
      </c>
      <c r="AQ57" s="6">
        <f>SUMIF('RFY20'!$B$6:$B$86,LEFT(EBS!AQ$1,6),'RFY20'!$K$6:$K$86)</f>
        <v>0</v>
      </c>
      <c r="AR57" s="6">
        <f>SUMIF('RFY20'!$B$6:$B$86,LEFT(EBS!AR$1,6),'RFY20'!$K$6:$K$86)</f>
        <v>3000</v>
      </c>
      <c r="AS57" s="6">
        <f>SUMIF('RFY20'!$B$6:$B$86,LEFT(EBS!AS$1,6),'RFY20'!$K$6:$K$86)</f>
        <v>0</v>
      </c>
      <c r="AT57" s="6">
        <f>SUMIF('RFY20'!$B$6:$B$86,LEFT(EBS!AT$1,6),'RFY20'!$K$6:$K$86)</f>
        <v>0</v>
      </c>
      <c r="AU57" s="6">
        <f>SUMIF('RFY20'!$B$6:$B$86,LEFT(EBS!AU$1,6),'RFY20'!$K$6:$K$86)</f>
        <v>0</v>
      </c>
      <c r="AV57" s="6">
        <f>SUMIF('RFY20'!$B$6:$B$86,LEFT(EBS!AV$1,6),'RFY20'!$K$6:$K$86)</f>
        <v>287.5</v>
      </c>
      <c r="AW57" s="6">
        <f>SUMIF('RFY20'!$B$6:$B$86,LEFT(EBS!AW$1,6),'RFY20'!$K$6:$K$86)</f>
        <v>62624.539999999994</v>
      </c>
      <c r="AX57" s="6">
        <f>SUMIF('RFY20'!$B$6:$B$86,LEFT(EBS!AX$1,6),'RFY20'!$K$6:$K$86)</f>
        <v>1067669.1599999999</v>
      </c>
      <c r="AY57" s="6">
        <f>SUMIF('RFY20'!$B$6:$B$86,LEFT(EBS!AY$1,6),'RFY20'!$K$6:$K$86)</f>
        <v>4852682.88</v>
      </c>
      <c r="AZ57" s="6">
        <f>SUMIF('RFY20'!$B$6:$B$86,LEFT(EBS!AZ$1,6),'RFY20'!$K$6:$K$86)</f>
        <v>0</v>
      </c>
      <c r="BA57" s="6">
        <f>SUMIF('RFY20'!$B$6:$B$86,LEFT(EBS!BA$1,6),'RFY20'!$K$6:$K$86)</f>
        <v>850389.26</v>
      </c>
      <c r="BB57" s="6">
        <f>SUMIF('RFY20'!$B$6:$B$86,LEFT(EBS!BB$1,6),'RFY20'!$K$6:$K$86)</f>
        <v>159201.81</v>
      </c>
      <c r="BC57" s="6">
        <f>SUMIF('RFY20'!$B$6:$B$86,LEFT(EBS!BC$1,6),'RFY20'!$K$6:$K$86)</f>
        <v>0</v>
      </c>
      <c r="BD57" s="6">
        <f>SUMIF('RFY20'!$B$6:$B$86,LEFT(EBS!BD$1,6),'RFY20'!$K$6:$K$86)</f>
        <v>5118.74</v>
      </c>
      <c r="BE57" s="6">
        <f>SUMIF('RFY20'!$B$6:$B$86,LEFT(EBS!BE$1,6),'RFY20'!$K$6:$K$86)</f>
        <v>0</v>
      </c>
      <c r="BF57" s="6"/>
    </row>
    <row r="58" spans="1:58" x14ac:dyDescent="0.25">
      <c r="A58" s="13">
        <v>44044</v>
      </c>
      <c r="B58" s="6">
        <f>SUMIF('RFY20'!$B$6:$B$86,LEFT(EBS!B$1,6),'RFY20'!$L$6:$L$86)</f>
        <v>0</v>
      </c>
      <c r="C58" s="6">
        <f>SUMIF('RFY20'!$B$6:$B$86,LEFT(EBS!C$1,6),'RFY20'!$L$6:$L$86)</f>
        <v>-359777.20999999996</v>
      </c>
      <c r="D58" s="6">
        <f>SUMIF('RFY20'!$B$6:$B$86,LEFT(EBS!D$1,6),'RFY20'!$L$6:$L$86)</f>
        <v>0</v>
      </c>
      <c r="E58" s="6">
        <f>SUMIF('RFY20'!$B$6:$B$86,LEFT(EBS!E$1,6),'RFY20'!$L$6:$L$86)</f>
        <v>1348217.92</v>
      </c>
      <c r="F58" s="6">
        <f>SUMIF('RFY20'!$B$6:$B$86,LEFT(EBS!F$1,6),'RFY20'!$L$6:$L$86)</f>
        <v>46160236.969999999</v>
      </c>
      <c r="G58" s="6">
        <f>SUMIF('RFY20'!$B$6:$B$86,LEFT(EBS!G$1,6),'RFY20'!$L$6:$L$86)</f>
        <v>8244978.8099999996</v>
      </c>
      <c r="H58" s="6">
        <f>SUMIF('RFY20'!$B$6:$B$86,LEFT(EBS!H$1,6),'RFY20'!$L$6:$L$86)</f>
        <v>7191279.8200000003</v>
      </c>
      <c r="I58" s="6">
        <f>SUMIF('RFY20'!$B$6:$B$86,LEFT(EBS!I$1,6),'RFY20'!$L$6:$L$86)</f>
        <v>3081591.4</v>
      </c>
      <c r="J58" s="6">
        <f>SUMIF('RFY20'!$B$6:$B$86,LEFT(EBS!J$1,6),'RFY20'!$L$6:$L$86)</f>
        <v>249509.32</v>
      </c>
      <c r="K58" s="6">
        <f>SUMIF('RFY20'!$B$6:$B$86,LEFT(EBS!K$1,6),'RFY20'!$L$6:$L$86)</f>
        <v>1083350</v>
      </c>
      <c r="L58" s="6">
        <f>SUMIF('RFY20'!$B$6:$B$86,LEFT(EBS!L$1,6),'RFY20'!$L$6:$L$86)</f>
        <v>62199.35</v>
      </c>
      <c r="M58" s="6">
        <f>SUMIF('RFY20'!$B$6:$B$86,LEFT(EBS!M$1,6),'RFY20'!$L$6:$L$86)</f>
        <v>605845.18999999994</v>
      </c>
      <c r="N58" s="6">
        <f>SUMIF('RFY20'!$B$6:$B$86,LEFT(EBS!N$1,6),'RFY20'!$L$6:$L$86)</f>
        <v>400339.71</v>
      </c>
      <c r="O58" s="6">
        <f>SUMIF('RFY20'!$B$6:$B$86,LEFT(EBS!O$1,6),'RFY20'!$L$6:$L$86)</f>
        <v>2297864.46</v>
      </c>
      <c r="P58" s="6">
        <f>SUMIF('RFY20'!$B$6:$B$86,LEFT(EBS!P$1,6),'RFY20'!$L$6:$L$86)</f>
        <v>1812338.54</v>
      </c>
      <c r="Q58" s="6">
        <f>SUMIF('RFY20'!$B$6:$B$86,LEFT(EBS!Q$1,6),'RFY20'!$L$6:$L$86)</f>
        <v>24212173.07</v>
      </c>
      <c r="R58" s="6">
        <f>SUMIF('RFY20'!$B$6:$B$86,LEFT(EBS!R$1,6),'RFY20'!$L$6:$L$86)</f>
        <v>802819</v>
      </c>
      <c r="S58" s="6">
        <f>SUMIF('RFY20'!$B$6:$B$86,LEFT(EBS!S$1,6),'RFY20'!$L$6:$L$86)</f>
        <v>202189.3</v>
      </c>
      <c r="T58" s="6">
        <f>SUMIF('RFY20'!$B$6:$B$86,LEFT(EBS!T$1,6),'RFY20'!$L$6:$L$86)</f>
        <v>168227.87</v>
      </c>
      <c r="U58" s="6">
        <f>SUMIF('RFY20'!$B$6:$B$86,LEFT(EBS!U$1,6),'RFY20'!$L$6:$L$86)</f>
        <v>0</v>
      </c>
      <c r="V58" s="6">
        <f>SUMIF('RFY20'!$B$6:$B$86,LEFT(EBS!V$1,6),'RFY20'!$L$6:$L$86)</f>
        <v>285800</v>
      </c>
      <c r="W58" s="6">
        <f>SUMIF('RFY20'!$B$6:$B$86,LEFT(EBS!W$1,6),'RFY20'!$L$6:$L$86)</f>
        <v>592599.19999999995</v>
      </c>
      <c r="X58" s="6">
        <f>SUMIF('RFY20'!$B$6:$B$86,LEFT(EBS!X$1,6),'RFY20'!$L$6:$L$86)</f>
        <v>0</v>
      </c>
      <c r="Y58" s="6">
        <f>SUMIF('RFY20'!$B$6:$B$86,LEFT(EBS!Y$1,6),'RFY20'!$L$6:$L$86)</f>
        <v>13000</v>
      </c>
      <c r="Z58" s="6">
        <f>SUMIF('RFY20'!$B$6:$B$86,LEFT(EBS!Z$1,6),'RFY20'!$L$6:$L$86)</f>
        <v>4824464.4000000004</v>
      </c>
      <c r="AA58" s="6">
        <f>SUMIF('RFY20'!$B$6:$B$86,LEFT(EBS!AA$1,6),'RFY20'!$L$6:$L$86)</f>
        <v>3252608.79</v>
      </c>
      <c r="AB58" s="6">
        <f>SUMIF('RFY20'!$B$6:$B$86,LEFT(EBS!AB$1,6),'RFY20'!$L$6:$L$86)</f>
        <v>676512.8</v>
      </c>
      <c r="AC58" s="6">
        <f>SUMIF('RFY20'!$B$6:$B$86,LEFT(EBS!AC$1,6),'RFY20'!$L$6:$L$86)</f>
        <v>4342340</v>
      </c>
      <c r="AD58" s="6">
        <f>SUMIF('RFY20'!$B$6:$B$86,LEFT(EBS!AD$1,6),'RFY20'!$L$6:$L$86)</f>
        <v>0</v>
      </c>
      <c r="AE58" s="6">
        <f>SUMIF('RFY20'!$B$6:$B$86,LEFT(EBS!AE$1,6),'RFY20'!$L$6:$L$86)</f>
        <v>367457.85</v>
      </c>
      <c r="AF58" s="6">
        <f>SUMIF('RFY20'!$B$6:$B$86,LEFT(EBS!AF$1,6),'RFY20'!$L$6:$L$86)</f>
        <v>881677.56</v>
      </c>
      <c r="AG58" s="6">
        <f>SUMIF('RFY20'!$B$6:$B$86,LEFT(EBS!AG$1,6),'RFY20'!$L$6:$L$86)</f>
        <v>150159</v>
      </c>
      <c r="AH58" s="6">
        <f>SUMIF('RFY20'!$B$6:$B$86,LEFT(EBS!AH$1,6),'RFY20'!$L$6:$L$86)</f>
        <v>20884.25</v>
      </c>
      <c r="AI58" s="6">
        <f>SUMIF('RFY20'!$B$6:$B$86,LEFT(EBS!AI$1,6),'RFY20'!$L$6:$L$86)</f>
        <v>19.78</v>
      </c>
      <c r="AJ58" s="6">
        <f>SUMIF('RFY20'!$B$6:$B$86,LEFT(EBS!AJ$1,6),'RFY20'!$L$6:$L$86)</f>
        <v>977799.3</v>
      </c>
      <c r="AK58" s="6">
        <f>SUMIF('RFY20'!$B$6:$B$86,LEFT(EBS!AK$1,6),'RFY20'!$L$6:$L$86)</f>
        <v>38092.53</v>
      </c>
      <c r="AL58" s="6">
        <f>SUMIF('RFY20'!$B$6:$B$86,LEFT(EBS!AL$1,6),'RFY20'!$L$6:$L$86)</f>
        <v>0</v>
      </c>
      <c r="AM58" s="6">
        <f>SUMIF('RFY20'!$B$6:$B$86,LEFT(EBS!AM$1,6),'RFY20'!$L$6:$L$86)</f>
        <v>120028.72</v>
      </c>
      <c r="AN58" s="6">
        <f>SUMIF('RFY20'!$B$6:$B$86,LEFT(EBS!AN$1,6),'RFY20'!$L$6:$L$86)</f>
        <v>85639.06</v>
      </c>
      <c r="AO58" s="6">
        <f>SUMIF('RFY20'!$B$6:$B$86,LEFT(EBS!AO$1,6),'RFY20'!$L$6:$L$86)</f>
        <v>0</v>
      </c>
      <c r="AP58" s="6">
        <f>SUMIF('RFY20'!$B$6:$B$86,LEFT(EBS!AP$1,6),'RFY20'!$L$6:$L$86)</f>
        <v>204615.5</v>
      </c>
      <c r="AQ58" s="6">
        <f>SUMIF('RFY20'!$B$6:$B$86,LEFT(EBS!AQ$1,6),'RFY20'!$L$6:$L$86)</f>
        <v>0</v>
      </c>
      <c r="AR58" s="6">
        <f>SUMIF('RFY20'!$B$6:$B$86,LEFT(EBS!AR$1,6),'RFY20'!$L$6:$L$86)</f>
        <v>4000</v>
      </c>
      <c r="AS58" s="6">
        <f>SUMIF('RFY20'!$B$6:$B$86,LEFT(EBS!AS$1,6),'RFY20'!$L$6:$L$86)</f>
        <v>0</v>
      </c>
      <c r="AT58" s="6">
        <f>SUMIF('RFY20'!$B$6:$B$86,LEFT(EBS!AT$1,6),'RFY20'!$L$6:$L$86)</f>
        <v>0</v>
      </c>
      <c r="AU58" s="6">
        <f>SUMIF('RFY20'!$B$6:$B$86,LEFT(EBS!AU$1,6),'RFY20'!$L$6:$L$86)</f>
        <v>0</v>
      </c>
      <c r="AV58" s="6">
        <f>SUMIF('RFY20'!$B$6:$B$86,LEFT(EBS!AV$1,6),'RFY20'!$L$6:$L$86)</f>
        <v>287.5</v>
      </c>
      <c r="AW58" s="6">
        <f>SUMIF('RFY20'!$B$6:$B$86,LEFT(EBS!AW$1,6),'RFY20'!$L$6:$L$86)</f>
        <v>20903.330000000002</v>
      </c>
      <c r="AX58" s="6">
        <f>SUMIF('RFY20'!$B$6:$B$86,LEFT(EBS!AX$1,6),'RFY20'!$L$6:$L$86)</f>
        <v>1062960.0900000001</v>
      </c>
      <c r="AY58" s="6">
        <f>SUMIF('RFY20'!$B$6:$B$86,LEFT(EBS!AY$1,6),'RFY20'!$L$6:$L$86)</f>
        <v>4708402.7300000004</v>
      </c>
      <c r="AZ58" s="6">
        <f>SUMIF('RFY20'!$B$6:$B$86,LEFT(EBS!AZ$1,6),'RFY20'!$L$6:$L$86)</f>
        <v>0</v>
      </c>
      <c r="BA58" s="6">
        <f>SUMIF('RFY20'!$B$6:$B$86,LEFT(EBS!BA$1,6),'RFY20'!$L$6:$L$86)</f>
        <v>393982.05</v>
      </c>
      <c r="BB58" s="6">
        <f>SUMIF('RFY20'!$B$6:$B$86,LEFT(EBS!BB$1,6),'RFY20'!$L$6:$L$86)</f>
        <v>2919227.77</v>
      </c>
      <c r="BC58" s="6">
        <f>SUMIF('RFY20'!$B$6:$B$86,LEFT(EBS!BC$1,6),'RFY20'!$L$6:$L$86)</f>
        <v>0</v>
      </c>
      <c r="BD58" s="6">
        <f>SUMIF('RFY20'!$B$6:$B$86,LEFT(EBS!BD$1,6),'RFY20'!$L$6:$L$86)</f>
        <v>5835.8</v>
      </c>
      <c r="BE58" s="6">
        <f>SUMIF('RFY20'!$B$6:$B$86,LEFT(EBS!BE$1,6),'RFY20'!$L$6:$L$86)</f>
        <v>0</v>
      </c>
    </row>
    <row r="59" spans="1:58" x14ac:dyDescent="0.25">
      <c r="A59" s="13">
        <v>44075</v>
      </c>
      <c r="B59" s="6">
        <f>SUMIF('RFY20'!$B$6:$B$86,LEFT(EBS!B$1,6),'RFY20'!$M$6:$M$86)</f>
        <v>0</v>
      </c>
      <c r="C59" s="6">
        <f>SUMIF('RFY20'!$B$6:$B$86,LEFT(EBS!C$1,6),'RFY20'!$M$6:$M$86)</f>
        <v>-364661.19</v>
      </c>
      <c r="D59" s="6">
        <f>SUMIF('RFY20'!$B$6:$B$86,LEFT(EBS!D$1,6),'RFY20'!$M$6:$M$86)</f>
        <v>0</v>
      </c>
      <c r="E59" s="6">
        <f>SUMIF('RFY20'!$B$6:$B$86,LEFT(EBS!E$1,6),'RFY20'!$M$6:$M$86)</f>
        <v>1845482.67</v>
      </c>
      <c r="F59" s="6">
        <f>SUMIF('RFY20'!$B$6:$B$86,LEFT(EBS!F$1,6),'RFY20'!$M$6:$M$86)</f>
        <v>56464654.480000004</v>
      </c>
      <c r="G59" s="6">
        <f>SUMIF('RFY20'!$B$6:$B$86,LEFT(EBS!G$1,6),'RFY20'!$M$6:$M$86)</f>
        <v>7882052.2000000002</v>
      </c>
      <c r="H59" s="6">
        <f>SUMIF('RFY20'!$B$6:$B$86,LEFT(EBS!H$1,6),'RFY20'!$M$6:$M$86)</f>
        <v>7207195.3099999996</v>
      </c>
      <c r="I59" s="6">
        <f>SUMIF('RFY20'!$B$6:$B$86,LEFT(EBS!I$1,6),'RFY20'!$M$6:$M$86)</f>
        <v>3242913.72</v>
      </c>
      <c r="J59" s="6">
        <f>SUMIF('RFY20'!$B$6:$B$86,LEFT(EBS!J$1,6),'RFY20'!$M$6:$M$86)</f>
        <v>248208.23</v>
      </c>
      <c r="K59" s="6">
        <f>SUMIF('RFY20'!$B$6:$B$86,LEFT(EBS!K$1,6),'RFY20'!$M$6:$M$86)</f>
        <v>859652</v>
      </c>
      <c r="L59" s="6">
        <f>SUMIF('RFY20'!$B$6:$B$86,LEFT(EBS!L$1,6),'RFY20'!$M$6:$M$86)</f>
        <v>26392.45</v>
      </c>
      <c r="M59" s="6">
        <f>SUMIF('RFY20'!$B$6:$B$86,LEFT(EBS!M$1,6),'RFY20'!$M$6:$M$86)</f>
        <v>701406.5</v>
      </c>
      <c r="N59" s="6">
        <f>SUMIF('RFY20'!$B$6:$B$86,LEFT(EBS!N$1,6),'RFY20'!$M$6:$M$86)</f>
        <v>802448.97</v>
      </c>
      <c r="O59" s="6">
        <f>SUMIF('RFY20'!$B$6:$B$86,LEFT(EBS!O$1,6),'RFY20'!$M$6:$M$86)</f>
        <v>1779276.5</v>
      </c>
      <c r="P59" s="6">
        <f>SUMIF('RFY20'!$B$6:$B$86,LEFT(EBS!P$1,6),'RFY20'!$M$6:$M$86)</f>
        <v>1199838.05</v>
      </c>
      <c r="Q59" s="6">
        <f>SUMIF('RFY20'!$B$6:$B$86,LEFT(EBS!Q$1,6),'RFY20'!$M$6:$M$86)</f>
        <v>49287994.060000002</v>
      </c>
      <c r="R59" s="6">
        <f>SUMIF('RFY20'!$B$6:$B$86,LEFT(EBS!R$1,6),'RFY20'!$M$6:$M$86)</f>
        <v>582296.41</v>
      </c>
      <c r="S59" s="6">
        <f>SUMIF('RFY20'!$B$6:$B$86,LEFT(EBS!S$1,6),'RFY20'!$M$6:$M$86)</f>
        <v>227904.56</v>
      </c>
      <c r="T59" s="6">
        <f>SUMIF('RFY20'!$B$6:$B$86,LEFT(EBS!T$1,6),'RFY20'!$M$6:$M$86)</f>
        <v>152495.25</v>
      </c>
      <c r="U59" s="6">
        <f>SUMIF('RFY20'!$B$6:$B$86,LEFT(EBS!U$1,6),'RFY20'!$M$6:$M$86)</f>
        <v>0</v>
      </c>
      <c r="V59" s="6">
        <f>SUMIF('RFY20'!$B$6:$B$86,LEFT(EBS!V$1,6),'RFY20'!$M$6:$M$86)</f>
        <v>2020300</v>
      </c>
      <c r="W59" s="6">
        <f>SUMIF('RFY20'!$B$6:$B$86,LEFT(EBS!W$1,6),'RFY20'!$M$6:$M$86)</f>
        <v>653328.28</v>
      </c>
      <c r="X59" s="6">
        <f>SUMIF('RFY20'!$B$6:$B$86,LEFT(EBS!X$1,6),'RFY20'!$M$6:$M$86)</f>
        <v>0</v>
      </c>
      <c r="Y59" s="6">
        <f>SUMIF('RFY20'!$B$6:$B$86,LEFT(EBS!Y$1,6),'RFY20'!$M$6:$M$86)</f>
        <v>6500</v>
      </c>
      <c r="Z59" s="6">
        <f>SUMIF('RFY20'!$B$6:$B$86,LEFT(EBS!Z$1,6),'RFY20'!$M$6:$M$86)</f>
        <v>8866006.9399999995</v>
      </c>
      <c r="AA59" s="6">
        <f>SUMIF('RFY20'!$B$6:$B$86,LEFT(EBS!AA$1,6),'RFY20'!$M$6:$M$86)</f>
        <v>2606652.02</v>
      </c>
      <c r="AB59" s="6">
        <f>SUMIF('RFY20'!$B$6:$B$86,LEFT(EBS!AB$1,6),'RFY20'!$M$6:$M$86)</f>
        <v>613745.01</v>
      </c>
      <c r="AC59" s="6">
        <f>SUMIF('RFY20'!$B$6:$B$86,LEFT(EBS!AC$1,6),'RFY20'!$M$6:$M$86)</f>
        <v>4194434.63</v>
      </c>
      <c r="AD59" s="6">
        <f>SUMIF('RFY20'!$B$6:$B$86,LEFT(EBS!AD$1,6),'RFY20'!$M$6:$M$86)</f>
        <v>0</v>
      </c>
      <c r="AE59" s="6">
        <f>SUMIF('RFY20'!$B$6:$B$86,LEFT(EBS!AE$1,6),'RFY20'!$M$6:$M$86)</f>
        <v>427791.74</v>
      </c>
      <c r="AF59" s="6">
        <f>SUMIF('RFY20'!$B$6:$B$86,LEFT(EBS!AF$1,6),'RFY20'!$M$6:$M$86)</f>
        <v>299473.94</v>
      </c>
      <c r="AG59" s="6">
        <f>SUMIF('RFY20'!$B$6:$B$86,LEFT(EBS!AG$1,6),'RFY20'!$M$6:$M$86)</f>
        <v>152749</v>
      </c>
      <c r="AH59" s="6">
        <f>SUMIF('RFY20'!$B$6:$B$86,LEFT(EBS!AH$1,6),'RFY20'!$M$6:$M$86)</f>
        <v>3284.25</v>
      </c>
      <c r="AI59" s="6">
        <f>SUMIF('RFY20'!$B$6:$B$86,LEFT(EBS!AI$1,6),'RFY20'!$M$6:$M$86)</f>
        <v>80.650000000000006</v>
      </c>
      <c r="AJ59" s="6">
        <f>SUMIF('RFY20'!$B$6:$B$86,LEFT(EBS!AJ$1,6),'RFY20'!$M$6:$M$86)</f>
        <v>1195603.99</v>
      </c>
      <c r="AK59" s="6">
        <f>SUMIF('RFY20'!$B$6:$B$86,LEFT(EBS!AK$1,6),'RFY20'!$M$6:$M$86)</f>
        <v>13839.58</v>
      </c>
      <c r="AL59" s="6">
        <f>SUMIF('RFY20'!$B$6:$B$86,LEFT(EBS!AL$1,6),'RFY20'!$M$6:$M$86)</f>
        <v>100</v>
      </c>
      <c r="AM59" s="6">
        <f>SUMIF('RFY20'!$B$6:$B$86,LEFT(EBS!AM$1,6),'RFY20'!$M$6:$M$86)</f>
        <v>524562.81000000006</v>
      </c>
      <c r="AN59" s="6">
        <f>SUMIF('RFY20'!$B$6:$B$86,LEFT(EBS!AN$1,6),'RFY20'!$M$6:$M$86)</f>
        <v>141875.60999999999</v>
      </c>
      <c r="AO59" s="6">
        <f>SUMIF('RFY20'!$B$6:$B$86,LEFT(EBS!AO$1,6),'RFY20'!$M$6:$M$86)</f>
        <v>0</v>
      </c>
      <c r="AP59" s="6">
        <f>SUMIF('RFY20'!$B$6:$B$86,LEFT(EBS!AP$1,6),'RFY20'!$M$6:$M$86)</f>
        <v>239620</v>
      </c>
      <c r="AQ59" s="6">
        <f>SUMIF('RFY20'!$B$6:$B$86,LEFT(EBS!AQ$1,6),'RFY20'!$M$6:$M$86)</f>
        <v>0</v>
      </c>
      <c r="AR59" s="6">
        <f>SUMIF('RFY20'!$B$6:$B$86,LEFT(EBS!AR$1,6),'RFY20'!$M$6:$M$86)</f>
        <v>2750</v>
      </c>
      <c r="AS59" s="6">
        <f>SUMIF('RFY20'!$B$6:$B$86,LEFT(EBS!AS$1,6),'RFY20'!$M$6:$M$86)</f>
        <v>0</v>
      </c>
      <c r="AT59" s="6">
        <f>SUMIF('RFY20'!$B$6:$B$86,LEFT(EBS!AT$1,6),'RFY20'!$M$6:$M$86)</f>
        <v>0</v>
      </c>
      <c r="AU59" s="6">
        <f>SUMIF('RFY20'!$B$6:$B$86,LEFT(EBS!AU$1,6),'RFY20'!$M$6:$M$86)</f>
        <v>0</v>
      </c>
      <c r="AV59" s="6">
        <f>SUMIF('RFY20'!$B$6:$B$86,LEFT(EBS!AV$1,6),'RFY20'!$M$6:$M$86)</f>
        <v>277.5</v>
      </c>
      <c r="AW59" s="6">
        <f>SUMIF('RFY20'!$B$6:$B$86,LEFT(EBS!AW$1,6),'RFY20'!$M$6:$M$86)</f>
        <v>18693.52</v>
      </c>
      <c r="AX59" s="6">
        <f>SUMIF('RFY20'!$B$6:$B$86,LEFT(EBS!AX$1,6),'RFY20'!$M$6:$M$86)</f>
        <v>1064989.29</v>
      </c>
      <c r="AY59" s="6">
        <f>SUMIF('RFY20'!$B$6:$B$86,LEFT(EBS!AY$1,6),'RFY20'!$M$6:$M$86)</f>
        <v>4648149.71</v>
      </c>
      <c r="AZ59" s="6">
        <f>SUMIF('RFY20'!$B$6:$B$86,LEFT(EBS!AZ$1,6),'RFY20'!$M$6:$M$86)</f>
        <v>0</v>
      </c>
      <c r="BA59" s="6">
        <f>SUMIF('RFY20'!$B$6:$B$86,LEFT(EBS!BA$1,6),'RFY20'!$M$6:$M$86)</f>
        <v>6222416.3200000003</v>
      </c>
      <c r="BB59" s="6">
        <f>SUMIF('RFY20'!$B$6:$B$86,LEFT(EBS!BB$1,6),'RFY20'!$M$6:$M$86)</f>
        <v>189049.37</v>
      </c>
      <c r="BC59" s="6">
        <f>SUMIF('RFY20'!$B$6:$B$86,LEFT(EBS!BC$1,6),'RFY20'!$M$6:$M$86)</f>
        <v>0</v>
      </c>
      <c r="BD59" s="6">
        <f>SUMIF('RFY20'!$B$6:$B$86,LEFT(EBS!BD$1,6),'RFY20'!$M$6:$M$86)</f>
        <v>7908.42</v>
      </c>
      <c r="BE59" s="6">
        <f>SUMIF('RFY20'!$B$6:$B$86,LEFT(EBS!BE$1,6),'RFY20'!$M$6:$M$86)</f>
        <v>0</v>
      </c>
    </row>
    <row r="60" spans="1:58" x14ac:dyDescent="0.25">
      <c r="A60" s="13">
        <v>44105</v>
      </c>
      <c r="B60" s="6">
        <f>SUMIF('RFY20'!$B$6:$B$86,LEFT(EBS!B$1,6),'RFY20'!$N$6:$N$86)</f>
        <v>0</v>
      </c>
      <c r="C60" s="6">
        <f>SUMIF('RFY20'!$B$6:$B$86,LEFT(EBS!C$1,6),'RFY20'!$N$6:$N$86)</f>
        <v>-406802.69</v>
      </c>
      <c r="D60" s="6">
        <f>SUMIF('RFY20'!$B$6:$B$86,LEFT(EBS!D$1,6),'RFY20'!$N$6:$N$86)</f>
        <v>0</v>
      </c>
      <c r="E60" s="6">
        <f>SUMIF('RFY20'!$B$6:$B$86,LEFT(EBS!E$1,6),'RFY20'!$N$6:$N$86)</f>
        <v>1790540.02</v>
      </c>
      <c r="F60" s="6">
        <f>SUMIF('RFY20'!$B$6:$B$86,LEFT(EBS!F$1,6),'RFY20'!$N$6:$N$86)</f>
        <v>61177461.539999999</v>
      </c>
      <c r="G60" s="6">
        <f>SUMIF('RFY20'!$B$6:$B$86,LEFT(EBS!G$1,6),'RFY20'!$N$6:$N$86)</f>
        <v>7549806.1100000003</v>
      </c>
      <c r="H60" s="6">
        <f>SUMIF('RFY20'!$B$6:$B$86,LEFT(EBS!H$1,6),'RFY20'!$N$6:$N$86)</f>
        <v>6662339.2000000002</v>
      </c>
      <c r="I60" s="6">
        <f>SUMIF('RFY20'!$B$6:$B$86,LEFT(EBS!I$1,6),'RFY20'!$N$6:$N$86)</f>
        <v>3275220.57</v>
      </c>
      <c r="J60" s="6">
        <f>SUMIF('RFY20'!$B$6:$B$86,LEFT(EBS!J$1,6),'RFY20'!$N$6:$N$86)</f>
        <v>253972.42</v>
      </c>
      <c r="K60" s="6">
        <f>SUMIF('RFY20'!$B$6:$B$86,LEFT(EBS!K$1,6),'RFY20'!$N$6:$N$86)</f>
        <v>129815</v>
      </c>
      <c r="L60" s="6">
        <f>SUMIF('RFY20'!$B$6:$B$86,LEFT(EBS!L$1,6),'RFY20'!$N$6:$N$86)</f>
        <v>44703.16</v>
      </c>
      <c r="M60" s="6">
        <f>SUMIF('RFY20'!$B$6:$B$86,LEFT(EBS!M$1,6),'RFY20'!$N$6:$N$86)</f>
        <v>679707.18</v>
      </c>
      <c r="N60" s="6">
        <f>SUMIF('RFY20'!$B$6:$B$86,LEFT(EBS!N$1,6),'RFY20'!$N$6:$N$86)</f>
        <v>332368.34999999998</v>
      </c>
      <c r="O60" s="6">
        <f>SUMIF('RFY20'!$B$6:$B$86,LEFT(EBS!O$1,6),'RFY20'!$N$6:$N$86)</f>
        <v>2631831.48</v>
      </c>
      <c r="P60" s="6">
        <f>SUMIF('RFY20'!$B$6:$B$86,LEFT(EBS!P$1,6),'RFY20'!$N$6:$N$86)</f>
        <v>1565261.44</v>
      </c>
      <c r="Q60" s="6">
        <f>SUMIF('RFY20'!$B$6:$B$86,LEFT(EBS!Q$1,6),'RFY20'!$N$6:$N$86)</f>
        <v>10341836.060000001</v>
      </c>
      <c r="R60" s="6">
        <f>SUMIF('RFY20'!$B$6:$B$86,LEFT(EBS!R$1,6),'RFY20'!$N$6:$N$86)</f>
        <v>384188.81</v>
      </c>
      <c r="S60" s="6">
        <f>SUMIF('RFY20'!$B$6:$B$86,LEFT(EBS!S$1,6),'RFY20'!$N$6:$N$86)</f>
        <v>241266.67</v>
      </c>
      <c r="T60" s="6">
        <f>SUMIF('RFY20'!$B$6:$B$86,LEFT(EBS!T$1,6),'RFY20'!$N$6:$N$86)</f>
        <v>144901.51</v>
      </c>
      <c r="U60" s="6">
        <f>SUMIF('RFY20'!$B$6:$B$86,LEFT(EBS!U$1,6),'RFY20'!$N$6:$N$86)</f>
        <v>0</v>
      </c>
      <c r="V60" s="6">
        <f>SUMIF('RFY20'!$B$6:$B$86,LEFT(EBS!V$1,6),'RFY20'!$N$6:$N$86)</f>
        <v>94200</v>
      </c>
      <c r="W60" s="6">
        <f>SUMIF('RFY20'!$B$6:$B$86,LEFT(EBS!W$1,6),'RFY20'!$N$6:$N$86)</f>
        <v>586483.89</v>
      </c>
      <c r="X60" s="6">
        <f>SUMIF('RFY20'!$B$6:$B$86,LEFT(EBS!X$1,6),'RFY20'!$N$6:$N$86)</f>
        <v>0</v>
      </c>
      <c r="Y60" s="6">
        <f>SUMIF('RFY20'!$B$6:$B$86,LEFT(EBS!Y$1,6),'RFY20'!$N$6:$N$86)</f>
        <v>103260.48</v>
      </c>
      <c r="Z60" s="6">
        <f>SUMIF('RFY20'!$B$6:$B$86,LEFT(EBS!Z$1,6),'RFY20'!$N$6:$N$86)</f>
        <v>5418256.54</v>
      </c>
      <c r="AA60" s="6">
        <f>SUMIF('RFY20'!$B$6:$B$86,LEFT(EBS!AA$1,6),'RFY20'!$N$6:$N$86)</f>
        <v>3427003.3</v>
      </c>
      <c r="AB60" s="6">
        <f>SUMIF('RFY20'!$B$6:$B$86,LEFT(EBS!AB$1,6),'RFY20'!$N$6:$N$86)</f>
        <v>886420.81</v>
      </c>
      <c r="AC60" s="6">
        <f>SUMIF('RFY20'!$B$6:$B$86,LEFT(EBS!AC$1,6),'RFY20'!$N$6:$N$86)</f>
        <v>6620402.8700000001</v>
      </c>
      <c r="AD60" s="6">
        <f>SUMIF('RFY20'!$B$6:$B$86,LEFT(EBS!AD$1,6),'RFY20'!$N$6:$N$86)</f>
        <v>0</v>
      </c>
      <c r="AE60" s="6">
        <f>SUMIF('RFY20'!$B$6:$B$86,LEFT(EBS!AE$1,6),'RFY20'!$N$6:$N$86)</f>
        <v>791248.67</v>
      </c>
      <c r="AF60" s="6">
        <f>SUMIF('RFY20'!$B$6:$B$86,LEFT(EBS!AF$1,6),'RFY20'!$N$6:$N$86)</f>
        <v>309845.38</v>
      </c>
      <c r="AG60" s="6">
        <f>SUMIF('RFY20'!$B$6:$B$86,LEFT(EBS!AG$1,6),'RFY20'!$N$6:$N$86)</f>
        <v>167616</v>
      </c>
      <c r="AH60" s="6">
        <f>SUMIF('RFY20'!$B$6:$B$86,LEFT(EBS!AH$1,6),'RFY20'!$N$6:$N$86)</f>
        <v>9768.5</v>
      </c>
      <c r="AI60" s="6">
        <f>SUMIF('RFY20'!$B$6:$B$86,LEFT(EBS!AI$1,6),'RFY20'!$N$6:$N$86)</f>
        <v>109.65</v>
      </c>
      <c r="AJ60" s="6">
        <f>SUMIF('RFY20'!$B$6:$B$86,LEFT(EBS!AJ$1,6),'RFY20'!$N$6:$N$86)</f>
        <v>1087592.52</v>
      </c>
      <c r="AK60" s="6">
        <f>SUMIF('RFY20'!$B$6:$B$86,LEFT(EBS!AK$1,6),'RFY20'!$N$6:$N$86)</f>
        <v>11126.03</v>
      </c>
      <c r="AL60" s="6">
        <f>SUMIF('RFY20'!$B$6:$B$86,LEFT(EBS!AL$1,6),'RFY20'!$N$6:$N$86)</f>
        <v>1165</v>
      </c>
      <c r="AM60" s="6">
        <f>SUMIF('RFY20'!$B$6:$B$86,LEFT(EBS!AM$1,6),'RFY20'!$N$6:$N$86)</f>
        <v>170780.68</v>
      </c>
      <c r="AN60" s="6">
        <f>SUMIF('RFY20'!$B$6:$B$86,LEFT(EBS!AN$1,6),'RFY20'!$N$6:$N$86)</f>
        <v>182974.59</v>
      </c>
      <c r="AO60" s="6">
        <f>SUMIF('RFY20'!$B$6:$B$86,LEFT(EBS!AO$1,6),'RFY20'!$N$6:$N$86)</f>
        <v>0</v>
      </c>
      <c r="AP60" s="6">
        <f>SUMIF('RFY20'!$B$6:$B$86,LEFT(EBS!AP$1,6),'RFY20'!$N$6:$N$86)</f>
        <v>223528</v>
      </c>
      <c r="AQ60" s="6">
        <f>SUMIF('RFY20'!$B$6:$B$86,LEFT(EBS!AQ$1,6),'RFY20'!$N$6:$N$86)</f>
        <v>0</v>
      </c>
      <c r="AR60" s="6">
        <f>SUMIF('RFY20'!$B$6:$B$86,LEFT(EBS!AR$1,6),'RFY20'!$N$6:$N$86)</f>
        <v>1250</v>
      </c>
      <c r="AS60" s="6">
        <f>SUMIF('RFY20'!$B$6:$B$86,LEFT(EBS!AS$1,6),'RFY20'!$N$6:$N$86)</f>
        <v>0</v>
      </c>
      <c r="AT60" s="6">
        <f>SUMIF('RFY20'!$B$6:$B$86,LEFT(EBS!AT$1,6),'RFY20'!$N$6:$N$86)</f>
        <v>0</v>
      </c>
      <c r="AU60" s="6">
        <f>SUMIF('RFY20'!$B$6:$B$86,LEFT(EBS!AU$1,6),'RFY20'!$N$6:$N$86)</f>
        <v>0</v>
      </c>
      <c r="AV60" s="6">
        <f>SUMIF('RFY20'!$B$6:$B$86,LEFT(EBS!AV$1,6),'RFY20'!$N$6:$N$86)</f>
        <v>464885.78</v>
      </c>
      <c r="AW60" s="6">
        <f>SUMIF('RFY20'!$B$6:$B$86,LEFT(EBS!AW$1,6),'RFY20'!$N$6:$N$86)</f>
        <v>14978.32</v>
      </c>
      <c r="AX60" s="6">
        <f>SUMIF('RFY20'!$B$6:$B$86,LEFT(EBS!AX$1,6),'RFY20'!$N$6:$N$86)</f>
        <v>1063436.01</v>
      </c>
      <c r="AY60" s="6">
        <f>SUMIF('RFY20'!$B$6:$B$86,LEFT(EBS!AY$1,6),'RFY20'!$N$6:$N$86)</f>
        <v>6528105.5199999996</v>
      </c>
      <c r="AZ60" s="6">
        <f>SUMIF('RFY20'!$B$6:$B$86,LEFT(EBS!AZ$1,6),'RFY20'!$N$6:$N$86)</f>
        <v>0</v>
      </c>
      <c r="BA60" s="6">
        <f>SUMIF('RFY20'!$B$6:$B$86,LEFT(EBS!BA$1,6),'RFY20'!$N$6:$N$86)</f>
        <v>976192.54</v>
      </c>
      <c r="BB60" s="6">
        <f>SUMIF('RFY20'!$B$6:$B$86,LEFT(EBS!BB$1,6),'RFY20'!$N$6:$N$86)</f>
        <v>60234.31</v>
      </c>
      <c r="BC60" s="6">
        <f>SUMIF('RFY20'!$B$6:$B$86,LEFT(EBS!BC$1,6),'RFY20'!$N$6:$N$86)</f>
        <v>0</v>
      </c>
      <c r="BD60" s="6">
        <f>SUMIF('RFY20'!$B$6:$B$86,LEFT(EBS!BD$1,6),'RFY20'!$N$6:$N$86)</f>
        <v>500483.46</v>
      </c>
      <c r="BE60" s="6">
        <f>SUMIF('RFY20'!$B$6:$B$86,LEFT(EBS!BE$1,6),'RFY20'!$N$6:$N$86)</f>
        <v>0</v>
      </c>
    </row>
    <row r="61" spans="1:58" x14ac:dyDescent="0.25">
      <c r="A61" s="13">
        <v>44136</v>
      </c>
      <c r="B61" s="6">
        <f>SUMIF('RFY20'!$B$6:$B$86,LEFT(EBS!B$1,6),'RFY20'!$O$6:$O$86)</f>
        <v>0</v>
      </c>
      <c r="C61" s="6">
        <f>SUMIF('RFY20'!$B$6:$B$86,LEFT(EBS!C$1,6),'RFY20'!$O$6:$O$86)</f>
        <v>0</v>
      </c>
      <c r="D61" s="6">
        <f>SUMIF('RFY20'!$B$6:$B$86,LEFT(EBS!D$1,6),'RFY20'!$O$6:$O$86)</f>
        <v>4058.9</v>
      </c>
      <c r="E61" s="6">
        <f>SUMIF('RFY20'!$B$6:$B$86,LEFT(EBS!E$1,6),'RFY20'!$O$6:$O$86)</f>
        <v>1803075.5</v>
      </c>
      <c r="F61" s="6">
        <f>SUMIF('RFY20'!$B$6:$B$86,LEFT(EBS!F$1,6),'RFY20'!$O$6:$O$86)</f>
        <v>60080433.439999998</v>
      </c>
      <c r="G61" s="6">
        <f>SUMIF('RFY20'!$B$6:$B$86,LEFT(EBS!G$1,6),'RFY20'!$O$6:$O$86)</f>
        <v>6717434.25</v>
      </c>
      <c r="H61" s="6">
        <f>SUMIF('RFY20'!$B$6:$B$86,LEFT(EBS!H$1,6),'RFY20'!$O$6:$O$86)</f>
        <v>7145234.9199999999</v>
      </c>
      <c r="I61" s="6">
        <f>SUMIF('RFY20'!$B$6:$B$86,LEFT(EBS!I$1,6),'RFY20'!$O$6:$O$86)</f>
        <v>1456924.66</v>
      </c>
      <c r="J61" s="6">
        <f>SUMIF('RFY20'!$B$6:$B$86,LEFT(EBS!J$1,6),'RFY20'!$O$6:$O$86)</f>
        <v>229981.84</v>
      </c>
      <c r="K61" s="6">
        <f>SUMIF('RFY20'!$B$6:$B$86,LEFT(EBS!K$1,6),'RFY20'!$O$6:$O$86)</f>
        <v>392235</v>
      </c>
      <c r="L61" s="6">
        <f>SUMIF('RFY20'!$B$6:$B$86,LEFT(EBS!L$1,6),'RFY20'!$O$6:$O$86)</f>
        <v>51328.27</v>
      </c>
      <c r="M61" s="6">
        <f>SUMIF('RFY20'!$B$6:$B$86,LEFT(EBS!M$1,6),'RFY20'!$O$6:$O$86)</f>
        <v>602405.21</v>
      </c>
      <c r="N61" s="6">
        <f>SUMIF('RFY20'!$B$6:$B$86,LEFT(EBS!N$1,6),'RFY20'!$O$6:$O$86)</f>
        <v>-2559807.52</v>
      </c>
      <c r="O61" s="6">
        <f>SUMIF('RFY20'!$B$6:$B$86,LEFT(EBS!O$1,6),'RFY20'!$O$6:$O$86)</f>
        <v>1431617.65</v>
      </c>
      <c r="P61" s="6">
        <f>SUMIF('RFY20'!$B$6:$B$86,LEFT(EBS!P$1,6),'RFY20'!$O$6:$O$86)</f>
        <v>1167878.71</v>
      </c>
      <c r="Q61" s="6">
        <f>SUMIF('RFY20'!$B$6:$B$86,LEFT(EBS!Q$1,6),'RFY20'!$O$6:$O$86)</f>
        <v>6624169.3799999999</v>
      </c>
      <c r="R61" s="6">
        <f>SUMIF('RFY20'!$B$6:$B$86,LEFT(EBS!R$1,6),'RFY20'!$O$6:$O$86)</f>
        <v>766773.86</v>
      </c>
      <c r="S61" s="6">
        <f>SUMIF('RFY20'!$B$6:$B$86,LEFT(EBS!S$1,6),'RFY20'!$O$6:$O$86)</f>
        <v>273775.61</v>
      </c>
      <c r="T61" s="6">
        <f>SUMIF('RFY20'!$B$6:$B$86,LEFT(EBS!T$1,6),'RFY20'!$O$6:$O$86)</f>
        <v>121252.56</v>
      </c>
      <c r="U61" s="6">
        <f>SUMIF('RFY20'!$B$6:$B$86,LEFT(EBS!U$1,6),'RFY20'!$O$6:$O$86)</f>
        <v>0</v>
      </c>
      <c r="V61" s="6">
        <f>SUMIF('RFY20'!$B$6:$B$86,LEFT(EBS!V$1,6),'RFY20'!$O$6:$O$86)</f>
        <v>21200</v>
      </c>
      <c r="W61" s="6">
        <f>SUMIF('RFY20'!$B$6:$B$86,LEFT(EBS!W$1,6),'RFY20'!$O$6:$O$86)</f>
        <v>613046.56999999995</v>
      </c>
      <c r="X61" s="6">
        <f>SUMIF('RFY20'!$B$6:$B$86,LEFT(EBS!X$1,6),'RFY20'!$O$6:$O$86)</f>
        <v>0</v>
      </c>
      <c r="Y61" s="6">
        <f>SUMIF('RFY20'!$B$6:$B$86,LEFT(EBS!Y$1,6),'RFY20'!$O$6:$O$86)</f>
        <v>0</v>
      </c>
      <c r="Z61" s="6">
        <f>SUMIF('RFY20'!$B$6:$B$86,LEFT(EBS!Z$1,6),'RFY20'!$O$6:$O$86)</f>
        <v>9936691.7400000002</v>
      </c>
      <c r="AA61" s="6">
        <f>SUMIF('RFY20'!$B$6:$B$86,LEFT(EBS!AA$1,6),'RFY20'!$O$6:$O$86)</f>
        <v>2867962.96</v>
      </c>
      <c r="AB61" s="6">
        <f>SUMIF('RFY20'!$B$6:$B$86,LEFT(EBS!AB$1,6),'RFY20'!$O$6:$O$86)</f>
        <v>559151.42000000004</v>
      </c>
      <c r="AC61" s="6">
        <f>SUMIF('RFY20'!$B$6:$B$86,LEFT(EBS!AC$1,6),'RFY20'!$O$6:$O$86)</f>
        <v>5620259.6699999999</v>
      </c>
      <c r="AD61" s="6">
        <f>SUMIF('RFY20'!$B$6:$B$86,LEFT(EBS!AD$1,6),'RFY20'!$O$6:$O$86)</f>
        <v>0</v>
      </c>
      <c r="AE61" s="6">
        <f>SUMIF('RFY20'!$B$6:$B$86,LEFT(EBS!AE$1,6),'RFY20'!$O$6:$O$86)</f>
        <v>226377.59</v>
      </c>
      <c r="AF61" s="6">
        <f>SUMIF('RFY20'!$B$6:$B$86,LEFT(EBS!AF$1,6),'RFY20'!$O$6:$O$86)</f>
        <v>291958.46000000002</v>
      </c>
      <c r="AG61" s="6">
        <f>SUMIF('RFY20'!$B$6:$B$86,LEFT(EBS!AG$1,6),'RFY20'!$O$6:$O$86)</f>
        <v>170779</v>
      </c>
      <c r="AH61" s="6">
        <f>SUMIF('RFY20'!$B$6:$B$86,LEFT(EBS!AH$1,6),'RFY20'!$O$6:$O$86)</f>
        <v>0</v>
      </c>
      <c r="AI61" s="6">
        <f>SUMIF('RFY20'!$B$6:$B$86,LEFT(EBS!AI$1,6),'RFY20'!$O$6:$O$86)</f>
        <v>5.95</v>
      </c>
      <c r="AJ61" s="6">
        <f>SUMIF('RFY20'!$B$6:$B$86,LEFT(EBS!AJ$1,6),'RFY20'!$O$6:$O$86)</f>
        <v>1231130.94</v>
      </c>
      <c r="AK61" s="6">
        <f>SUMIF('RFY20'!$B$6:$B$86,LEFT(EBS!AK$1,6),'RFY20'!$O$6:$O$86)</f>
        <v>9209.2199999999993</v>
      </c>
      <c r="AL61" s="6">
        <f>SUMIF('RFY20'!$B$6:$B$86,LEFT(EBS!AL$1,6),'RFY20'!$O$6:$O$86)</f>
        <v>0</v>
      </c>
      <c r="AM61" s="6">
        <f>SUMIF('RFY20'!$B$6:$B$86,LEFT(EBS!AM$1,6),'RFY20'!$O$6:$O$86)</f>
        <v>59632.34</v>
      </c>
      <c r="AN61" s="6">
        <f>SUMIF('RFY20'!$B$6:$B$86,LEFT(EBS!AN$1,6),'RFY20'!$O$6:$O$86)</f>
        <v>217107.45</v>
      </c>
      <c r="AO61" s="6">
        <f>SUMIF('RFY20'!$B$6:$B$86,LEFT(EBS!AO$1,6),'RFY20'!$O$6:$O$86)</f>
        <v>0</v>
      </c>
      <c r="AP61" s="6">
        <f>SUMIF('RFY20'!$B$6:$B$86,LEFT(EBS!AP$1,6),'RFY20'!$O$6:$O$86)</f>
        <v>298863</v>
      </c>
      <c r="AQ61" s="6">
        <f>SUMIF('RFY20'!$B$6:$B$86,LEFT(EBS!AQ$1,6),'RFY20'!$O$6:$O$86)</f>
        <v>0</v>
      </c>
      <c r="AR61" s="6">
        <f>SUMIF('RFY20'!$B$6:$B$86,LEFT(EBS!AR$1,6),'RFY20'!$O$6:$O$86)</f>
        <v>2500</v>
      </c>
      <c r="AS61" s="6">
        <f>SUMIF('RFY20'!$B$6:$B$86,LEFT(EBS!AS$1,6),'RFY20'!$O$6:$O$86)</f>
        <v>0</v>
      </c>
      <c r="AT61" s="6">
        <f>SUMIF('RFY20'!$B$6:$B$86,LEFT(EBS!AT$1,6),'RFY20'!$O$6:$O$86)</f>
        <v>0</v>
      </c>
      <c r="AU61" s="6">
        <f>SUMIF('RFY20'!$B$6:$B$86,LEFT(EBS!AU$1,6),'RFY20'!$O$6:$O$86)</f>
        <v>0</v>
      </c>
      <c r="AV61" s="6">
        <f>SUMIF('RFY20'!$B$6:$B$86,LEFT(EBS!AV$1,6),'RFY20'!$O$6:$O$86)</f>
        <v>463852.52</v>
      </c>
      <c r="AW61" s="6">
        <f>SUMIF('RFY20'!$B$6:$B$86,LEFT(EBS!AW$1,6),'RFY20'!$O$6:$O$86)</f>
        <v>936.80000000000007</v>
      </c>
      <c r="AX61" s="6">
        <f>SUMIF('RFY20'!$B$6:$B$86,LEFT(EBS!AX$1,6),'RFY20'!$O$6:$O$86)</f>
        <v>1113157.8</v>
      </c>
      <c r="AY61" s="6">
        <f>SUMIF('RFY20'!$B$6:$B$86,LEFT(EBS!AY$1,6),'RFY20'!$O$6:$O$86)</f>
        <v>5489536.8899999997</v>
      </c>
      <c r="AZ61" s="6">
        <f>SUMIF('RFY20'!$B$6:$B$86,LEFT(EBS!AZ$1,6),'RFY20'!$O$6:$O$86)</f>
        <v>0</v>
      </c>
      <c r="BA61" s="6">
        <f>SUMIF('RFY20'!$B$6:$B$86,LEFT(EBS!BA$1,6),'RFY20'!$O$6:$O$86)</f>
        <v>3154339.03</v>
      </c>
      <c r="BB61" s="6">
        <f>SUMIF('RFY20'!$B$6:$B$86,LEFT(EBS!BB$1,6),'RFY20'!$O$6:$O$86)</f>
        <v>406214.80000000005</v>
      </c>
      <c r="BC61" s="6">
        <f>SUMIF('RFY20'!$B$6:$B$86,LEFT(EBS!BC$1,6),'RFY20'!$O$6:$O$86)</f>
        <v>232500</v>
      </c>
      <c r="BD61" s="6">
        <f>SUMIF('RFY20'!$B$6:$B$86,LEFT(EBS!BD$1,6),'RFY20'!$O$6:$O$86)</f>
        <v>593980.31000000006</v>
      </c>
      <c r="BE61" s="6">
        <f>SUMIF('RFY20'!$B$6:$B$86,LEFT(EBS!BE$1,6),'RFY20'!$O$6:$O$86)</f>
        <v>91750.25</v>
      </c>
    </row>
    <row r="62" spans="1:58" x14ac:dyDescent="0.25">
      <c r="A62" s="13">
        <v>44166</v>
      </c>
      <c r="B62" s="6">
        <f>SUMIF('RFY21'!$B$6:$B$86,LEFT(EBS!B$1,6),'RFY21'!$D$6:$D$86)</f>
        <v>0</v>
      </c>
      <c r="C62" s="6">
        <f>SUMIF('RFY21'!$B$6:$B$86,LEFT(EBS!C$1,6),'RFY21'!$D$6:$D$86)</f>
        <v>-601558.27</v>
      </c>
      <c r="D62" s="6">
        <f>SUMIF('RFY21'!$B$6:$B$86,LEFT(EBS!D$1,6),'RFY21'!$D$6:$D$86)</f>
        <v>0</v>
      </c>
      <c r="E62" s="6">
        <f>SUMIF('RFY21'!$B$6:$B$86,LEFT(EBS!E$1,6),'RFY21'!$D$6:$D$86)</f>
        <v>1472175</v>
      </c>
      <c r="F62" s="6">
        <f>SUMIF('RFY21'!$B$6:$B$86,LEFT(EBS!F$1,6),'RFY21'!$D$6:$D$86)</f>
        <v>61922896.299999997</v>
      </c>
      <c r="G62" s="6">
        <f>SUMIF('RFY21'!$B$6:$B$86,LEFT(EBS!G$1,6),'RFY21'!$D$6:$D$86)</f>
        <v>6669610.29</v>
      </c>
      <c r="H62" s="6">
        <f>SUMIF('RFY21'!$B$6:$B$86,LEFT(EBS!H$1,6),'RFY21'!$D$6:$D$86)</f>
        <v>6371071.8300000001</v>
      </c>
      <c r="I62" s="6">
        <f>SUMIF('RFY21'!$B$6:$B$86,LEFT(EBS!I$1,6),'RFY21'!$D$6:$D$86)</f>
        <v>3269230.08</v>
      </c>
      <c r="J62" s="6">
        <f>SUMIF('RFY21'!$B$6:$B$86,LEFT(EBS!J$1,6),'RFY21'!$D$6:$D$86)</f>
        <v>234289.47</v>
      </c>
      <c r="K62" s="6">
        <f>SUMIF('RFY21'!$B$6:$B$86,LEFT(EBS!K$1,6),'RFY21'!$D$6:$D$86)</f>
        <v>216193</v>
      </c>
      <c r="L62" s="6">
        <f>SUMIF('RFY21'!$B$6:$B$86,LEFT(EBS!L$1,6),'RFY21'!$D$6:$D$86)</f>
        <v>125025.48</v>
      </c>
      <c r="M62" s="6">
        <f>SUMIF('RFY21'!$B$6:$B$86,LEFT(EBS!M$1,6),'RFY21'!$D$6:$D$86)</f>
        <v>271111.46999999997</v>
      </c>
      <c r="N62" s="6">
        <f>SUMIF('RFY21'!$B$6:$B$86,LEFT(EBS!N$1,6),'RFY21'!$D$6:$D$86)</f>
        <v>873004.22</v>
      </c>
      <c r="O62" s="6">
        <f>SUMIF('RFY21'!$B$6:$B$86,LEFT(EBS!O$1,6),'RFY21'!$D$6:$D$86)</f>
        <v>3046355.14</v>
      </c>
      <c r="P62" s="6">
        <f>SUMIF('RFY21'!$B$6:$B$86,LEFT(EBS!P$1,6),'RFY21'!$D$6:$D$86)</f>
        <v>1093910.68</v>
      </c>
      <c r="Q62" s="6">
        <f>SUMIF('RFY21'!$B$6:$B$86,LEFT(EBS!Q$1,6),'RFY21'!$D$6:$D$86)</f>
        <v>6150742.2999999998</v>
      </c>
      <c r="R62" s="6">
        <f>SUMIF('RFY21'!$B$6:$B$86,LEFT(EBS!R$1,6),'RFY21'!$D$6:$D$86)</f>
        <v>525122.46</v>
      </c>
      <c r="S62" s="6">
        <f>SUMIF('RFY21'!$B$6:$B$86,LEFT(EBS!S$1,6),'RFY21'!$D$6:$D$86)</f>
        <v>262824.38</v>
      </c>
      <c r="T62" s="6">
        <f>SUMIF('RFY21'!$B$6:$B$86,LEFT(EBS!T$1,6),'RFY21'!$D$6:$D$86)</f>
        <v>164204.69</v>
      </c>
      <c r="U62" s="6">
        <f>SUMIF('RFY21'!$B$6:$B$86,LEFT(EBS!U$1,6),'RFY21'!$D$6:$D$86)</f>
        <v>0</v>
      </c>
      <c r="V62" s="6">
        <f>SUMIF('RFY21'!$B$6:$B$86,LEFT(EBS!V$1,6),'RFY21'!$D$6:$D$86)</f>
        <v>20200</v>
      </c>
      <c r="W62" s="6">
        <f>SUMIF('RFY21'!$B$6:$B$86,LEFT(EBS!W$1,6),'RFY21'!$D$6:$D$86)</f>
        <v>512876.36</v>
      </c>
      <c r="X62" s="6">
        <f>SUMIF('RFY21'!$B$6:$B$86,LEFT(EBS!X$1,6),'RFY21'!$D$6:$D$86)</f>
        <v>0</v>
      </c>
      <c r="Y62" s="6">
        <f>SUMIF('RFY21'!$B$6:$B$86,LEFT(EBS!Y$1,6),'RFY21'!$D$6:$D$86)</f>
        <v>41163.03</v>
      </c>
      <c r="Z62" s="6">
        <f>SUMIF('RFY21'!$B$6:$B$86,LEFT(EBS!Z$1,6),'RFY21'!$D$6:$D$86)</f>
        <v>4909075.99</v>
      </c>
      <c r="AA62" s="6">
        <f>SUMIF('RFY21'!$B$6:$B$86,LEFT(EBS!AA$1,6),'RFY21'!$D$6:$D$86)</f>
        <v>2550437.63</v>
      </c>
      <c r="AB62" s="6">
        <f>SUMIF('RFY21'!$B$6:$B$86,LEFT(EBS!AB$1,6),'RFY21'!$D$6:$D$86)</f>
        <v>680647.9</v>
      </c>
      <c r="AC62" s="6">
        <f>SUMIF('RFY21'!$B$6:$B$86,LEFT(EBS!AC$1,6),'RFY21'!$D$6:$D$86)</f>
        <v>5049268.21</v>
      </c>
      <c r="AD62" s="6">
        <f>SUMIF('RFY21'!$B$6:$B$86,LEFT(EBS!AD$1,6),'RFY21'!$D$6:$D$86)</f>
        <v>0</v>
      </c>
      <c r="AE62" s="6">
        <f>SUMIF('RFY21'!$B$6:$B$86,LEFT(EBS!AE$1,6),'RFY21'!$D$6:$D$86)</f>
        <v>330455.38</v>
      </c>
      <c r="AF62" s="6">
        <f>SUMIF('RFY21'!$B$6:$B$86,LEFT(EBS!AF$1,6),'RFY21'!$D$6:$D$86)</f>
        <v>263602</v>
      </c>
      <c r="AG62" s="6">
        <f>SUMIF('RFY21'!$B$6:$B$86,LEFT(EBS!AG$1,6),'RFY21'!$D$6:$D$86)</f>
        <v>231588</v>
      </c>
      <c r="AH62" s="6">
        <f>SUMIF('RFY21'!$B$6:$B$86,LEFT(EBS!AH$1,6),'RFY21'!$D$6:$D$86)</f>
        <v>14076.75</v>
      </c>
      <c r="AI62" s="6">
        <f>SUMIF('RFY21'!$B$6:$B$86,LEFT(EBS!AI$1,6),'RFY21'!$D$6:$D$86)</f>
        <v>6.9</v>
      </c>
      <c r="AJ62" s="6">
        <f>SUMIF('RFY21'!$B$6:$B$86,LEFT(EBS!AJ$1,6),'RFY21'!$D$6:$D$86)</f>
        <v>1067195.81</v>
      </c>
      <c r="AK62" s="6">
        <f>SUMIF('RFY21'!$B$6:$B$86,LEFT(EBS!AK$1,6),'RFY21'!$D$6:$D$86)</f>
        <v>30731.13</v>
      </c>
      <c r="AL62" s="6">
        <f>SUMIF('RFY21'!$B$6:$B$86,LEFT(EBS!AL$1,6),'RFY21'!$D$6:$D$86)</f>
        <v>0</v>
      </c>
      <c r="AM62" s="6">
        <f>SUMIF('RFY21'!$B$6:$B$86,LEFT(EBS!AM$1,6),'RFY21'!$D$6:$D$86)</f>
        <v>155032</v>
      </c>
      <c r="AN62" s="6">
        <f>SUMIF('RFY21'!$B$6:$B$86,LEFT(EBS!AN$1,6),'RFY21'!$D$6:$D$86)</f>
        <v>238882.19</v>
      </c>
      <c r="AO62" s="6">
        <f>SUMIF('RFY21'!$B$6:$B$86,LEFT(EBS!AO$1,6),'RFY21'!$D$6:$D$86)</f>
        <v>0</v>
      </c>
      <c r="AP62" s="6">
        <f>SUMIF('RFY21'!$B$6:$B$86,LEFT(EBS!AP$1,6),'RFY21'!$D$6:$D$86)</f>
        <v>445274</v>
      </c>
      <c r="AQ62" s="6">
        <f>SUMIF('RFY21'!$B$6:$B$86,LEFT(EBS!AQ$1,6),'RFY21'!$D$6:$D$86)</f>
        <v>0</v>
      </c>
      <c r="AR62" s="6">
        <f>SUMIF('RFY21'!$B$6:$B$86,LEFT(EBS!AR$1,6),'RFY21'!$D$6:$D$86)</f>
        <v>4750</v>
      </c>
      <c r="AS62" s="6">
        <f>SUMIF('RFY21'!$B$6:$B$86,LEFT(EBS!AS$1,6),'RFY21'!$D$6:$D$86)</f>
        <v>0</v>
      </c>
      <c r="AT62" s="6">
        <f>SUMIF('RFY21'!$B$6:$B$86,LEFT(EBS!AT$1,6),'RFY21'!$D$6:$D$86)</f>
        <v>0</v>
      </c>
      <c r="AU62" s="6">
        <f>SUMIF('RFY21'!$B$6:$B$86,LEFT(EBS!AU$1,6),'RFY21'!$D$6:$D$86)</f>
        <v>0</v>
      </c>
      <c r="AV62" s="6">
        <f>SUMIF('RFY21'!$B$6:$B$86,LEFT(EBS!AV$1,6),'RFY21'!$D$6:$D$86)</f>
        <v>0</v>
      </c>
      <c r="AW62" s="6">
        <f>SUMIF('RFY21'!$B$6:$B$86,LEFT(EBS!AW$1,6),'RFY21'!$D$6:$D$86)</f>
        <v>11276.279999999999</v>
      </c>
      <c r="AX62" s="6">
        <f>SUMIF('RFY21'!$B$6:$B$86,LEFT(EBS!AX$1,6),'RFY21'!$D$6:$D$86)</f>
        <v>955161.37</v>
      </c>
      <c r="AY62" s="6">
        <f>SUMIF('RFY21'!$B$6:$B$86,LEFT(EBS!AY$1,6),'RFY21'!$D$6:$D$86)</f>
        <v>4795460.1100000003</v>
      </c>
      <c r="AZ62" s="6">
        <f>SUMIF('RFY21'!$B$6:$B$86,LEFT(EBS!AZ$1,6),'RFY21'!$D$6:$D$86)</f>
        <v>0</v>
      </c>
      <c r="BA62" s="6">
        <f>SUMIF('RFY21'!$B$6:$B$86,LEFT(EBS!BA$1,6),'RFY21'!$D$6:$D$86)</f>
        <v>705022.57</v>
      </c>
      <c r="BB62" s="6">
        <f>SUMIF('RFY21'!$B$6:$B$86,LEFT(EBS!BB$1,6),'RFY21'!$D$6:$D$86)</f>
        <v>33490.36</v>
      </c>
      <c r="BC62" s="6">
        <f>SUMIF('RFY21'!$B$6:$B$86,LEFT(EBS!BC$1,6),'RFY21'!$D$6:$D$86)</f>
        <v>0</v>
      </c>
      <c r="BD62" s="6">
        <f>SUMIF('RFY21'!$B$6:$B$86,LEFT(EBS!BD$1,6),'RFY21'!$D$6:$D$86)</f>
        <v>652360.84</v>
      </c>
      <c r="BE62" s="6">
        <f>SUMIF('RFY21'!$B$6:$B$86,LEFT(EBS!BE$1,6),'RFY21'!$D$6:$D$86)</f>
        <v>559551.69999999995</v>
      </c>
    </row>
    <row r="63" spans="1:58" x14ac:dyDescent="0.25">
      <c r="A63" s="13">
        <v>44197</v>
      </c>
      <c r="B63" s="6">
        <f>SUMIF('RFY21'!$B$6:$B$86,LEFT(EBS!B$1,6),'RFY21'!$E$6:$E$86)</f>
        <v>0</v>
      </c>
      <c r="C63" s="6">
        <f>SUMIF('RFY21'!$B$6:$B$86,LEFT(EBS!C$1,6),'RFY21'!$E$6:$E$86)</f>
        <v>-115054.81999999999</v>
      </c>
      <c r="D63" s="6">
        <f>SUMIF('RFY21'!$B$6:$B$86,LEFT(EBS!D$1,6),'RFY21'!$E$6:$E$86)</f>
        <v>9437001.0800000001</v>
      </c>
      <c r="E63" s="6">
        <f>SUMIF('RFY21'!$B$6:$B$86,LEFT(EBS!E$1,6),'RFY21'!$E$6:$E$86)</f>
        <v>1283636.46</v>
      </c>
      <c r="F63" s="6">
        <f>SUMIF('RFY21'!$B$6:$B$86,LEFT(EBS!F$1,6),'RFY21'!$E$6:$E$86)</f>
        <v>59972884.82</v>
      </c>
      <c r="G63" s="6">
        <f>SUMIF('RFY21'!$B$6:$B$86,LEFT(EBS!G$1,6),'RFY21'!$E$6:$E$86)</f>
        <v>7528552</v>
      </c>
      <c r="H63" s="6">
        <f>SUMIF('RFY21'!$B$6:$B$86,LEFT(EBS!H$1,6),'RFY21'!$E$6:$E$86)</f>
        <v>6884732.21</v>
      </c>
      <c r="I63" s="6">
        <f>SUMIF('RFY21'!$B$6:$B$86,LEFT(EBS!I$1,6),'RFY21'!$E$6:$E$86)</f>
        <v>3573701.23</v>
      </c>
      <c r="J63" s="6">
        <f>SUMIF('RFY21'!$B$6:$B$86,LEFT(EBS!J$1,6),'RFY21'!$E$6:$E$86)</f>
        <v>260835.47</v>
      </c>
      <c r="K63" s="6">
        <f>SUMIF('RFY21'!$B$6:$B$86,LEFT(EBS!K$1,6),'RFY21'!$E$6:$E$86)</f>
        <v>58520</v>
      </c>
      <c r="L63" s="6">
        <f>SUMIF('RFY21'!$B$6:$B$86,LEFT(EBS!L$1,6),'RFY21'!$E$6:$E$86)</f>
        <v>11762.83</v>
      </c>
      <c r="M63" s="6">
        <f>SUMIF('RFY21'!$B$6:$B$86,LEFT(EBS!M$1,6),'RFY21'!$E$6:$E$86)</f>
        <v>320.58</v>
      </c>
      <c r="N63" s="6">
        <f>SUMIF('RFY21'!$B$6:$B$86,LEFT(EBS!N$1,6),'RFY21'!$E$6:$E$86)</f>
        <v>518592.97</v>
      </c>
      <c r="O63" s="6">
        <f>SUMIF('RFY21'!$B$6:$B$86,LEFT(EBS!O$1,6),'RFY21'!$E$6:$E$86)</f>
        <v>1869732.63</v>
      </c>
      <c r="P63" s="6">
        <f>SUMIF('RFY21'!$B$6:$B$86,LEFT(EBS!P$1,6),'RFY21'!$E$6:$E$86)</f>
        <v>1526857.83</v>
      </c>
      <c r="Q63" s="6">
        <f>SUMIF('RFY21'!$B$6:$B$86,LEFT(EBS!Q$1,6),'RFY21'!$E$6:$E$86)</f>
        <v>7978127.9500000002</v>
      </c>
      <c r="R63" s="6">
        <f>SUMIF('RFY21'!$B$6:$B$86,LEFT(EBS!R$1,6),'RFY21'!$E$6:$E$86)</f>
        <v>544018.88</v>
      </c>
      <c r="S63" s="6">
        <f>SUMIF('RFY21'!$B$6:$B$86,LEFT(EBS!S$1,6),'RFY21'!$E$6:$E$86)</f>
        <v>238292.45</v>
      </c>
      <c r="T63" s="6">
        <f>SUMIF('RFY21'!$B$6:$B$86,LEFT(EBS!T$1,6),'RFY21'!$E$6:$E$86)</f>
        <v>147070.07999999999</v>
      </c>
      <c r="U63" s="6">
        <f>SUMIF('RFY21'!$B$6:$B$86,LEFT(EBS!U$1,6),'RFY21'!$E$6:$E$86)</f>
        <v>0</v>
      </c>
      <c r="V63" s="6">
        <f>SUMIF('RFY21'!$B$6:$B$86,LEFT(EBS!V$1,6),'RFY21'!$E$6:$E$86)</f>
        <v>78600</v>
      </c>
      <c r="W63" s="6">
        <f>SUMIF('RFY21'!$B$6:$B$86,LEFT(EBS!W$1,6),'RFY21'!$E$6:$E$86)</f>
        <v>410812.13</v>
      </c>
      <c r="X63" s="6">
        <f>SUMIF('RFY21'!$B$6:$B$86,LEFT(EBS!X$1,6),'RFY21'!$E$6:$E$86)</f>
        <v>210252</v>
      </c>
      <c r="Y63" s="6">
        <f>SUMIF('RFY21'!$B$6:$B$86,LEFT(EBS!Y$1,6),'RFY21'!$E$6:$E$86)</f>
        <v>75286.39</v>
      </c>
      <c r="Z63" s="6">
        <f>SUMIF('RFY21'!$B$6:$B$86,LEFT(EBS!Z$1,6),'RFY21'!$E$6:$E$86)</f>
        <v>5286022.09</v>
      </c>
      <c r="AA63" s="6">
        <f>SUMIF('RFY21'!$B$6:$B$86,LEFT(EBS!AA$1,6),'RFY21'!$E$6:$E$86)</f>
        <v>2495152.56</v>
      </c>
      <c r="AB63" s="6">
        <f>SUMIF('RFY21'!$B$6:$B$86,LEFT(EBS!AB$1,6),'RFY21'!$E$6:$E$86)</f>
        <v>696180.58</v>
      </c>
      <c r="AC63" s="6">
        <f>SUMIF('RFY21'!$B$6:$B$86,LEFT(EBS!AC$1,6),'RFY21'!$E$6:$E$86)</f>
        <v>5171506.4400000004</v>
      </c>
      <c r="AD63" s="6">
        <f>SUMIF('RFY21'!$B$6:$B$86,LEFT(EBS!AD$1,6),'RFY21'!$E$6:$E$86)</f>
        <v>0</v>
      </c>
      <c r="AE63" s="6">
        <f>SUMIF('RFY21'!$B$6:$B$86,LEFT(EBS!AE$1,6),'RFY21'!$E$6:$E$86)</f>
        <v>315673.90000000002</v>
      </c>
      <c r="AF63" s="6">
        <f>SUMIF('RFY21'!$B$6:$B$86,LEFT(EBS!AF$1,6),'RFY21'!$E$6:$E$86)</f>
        <v>312953.08</v>
      </c>
      <c r="AG63" s="6">
        <f>SUMIF('RFY21'!$B$6:$B$86,LEFT(EBS!AG$1,6),'RFY21'!$E$6:$E$86)</f>
        <v>139887</v>
      </c>
      <c r="AH63" s="6">
        <f>SUMIF('RFY21'!$B$6:$B$86,LEFT(EBS!AH$1,6),'RFY21'!$E$6:$E$86)</f>
        <v>2</v>
      </c>
      <c r="AI63" s="6">
        <f>SUMIF('RFY21'!$B$6:$B$86,LEFT(EBS!AI$1,6),'RFY21'!$E$6:$E$86)</f>
        <v>4.8600000000000003</v>
      </c>
      <c r="AJ63" s="6">
        <f>SUMIF('RFY21'!$B$6:$B$86,LEFT(EBS!AJ$1,6),'RFY21'!$E$6:$E$86)</f>
        <v>790673.64</v>
      </c>
      <c r="AK63" s="6">
        <f>SUMIF('RFY21'!$B$6:$B$86,LEFT(EBS!AK$1,6),'RFY21'!$E$6:$E$86)</f>
        <v>34783.97</v>
      </c>
      <c r="AL63" s="6">
        <f>SUMIF('RFY21'!$B$6:$B$86,LEFT(EBS!AL$1,6),'RFY21'!$E$6:$E$86)</f>
        <v>0</v>
      </c>
      <c r="AM63" s="6">
        <f>SUMIF('RFY21'!$B$6:$B$86,LEFT(EBS!AM$1,6),'RFY21'!$E$6:$E$86)</f>
        <v>23088.48</v>
      </c>
      <c r="AN63" s="6">
        <f>SUMIF('RFY21'!$B$6:$B$86,LEFT(EBS!AN$1,6),'RFY21'!$E$6:$E$86)</f>
        <v>271982.17</v>
      </c>
      <c r="AO63" s="6">
        <f>SUMIF('RFY21'!$B$6:$B$86,LEFT(EBS!AO$1,6),'RFY21'!$E$6:$E$86)</f>
        <v>0</v>
      </c>
      <c r="AP63" s="6">
        <f>SUMIF('RFY21'!$B$6:$B$86,LEFT(EBS!AP$1,6),'RFY21'!$E$6:$E$86)</f>
        <v>435869.25</v>
      </c>
      <c r="AQ63" s="6">
        <f>SUMIF('RFY21'!$B$6:$B$86,LEFT(EBS!AQ$1,6),'RFY21'!$E$6:$E$86)</f>
        <v>0</v>
      </c>
      <c r="AR63" s="6">
        <f>SUMIF('RFY21'!$B$6:$B$86,LEFT(EBS!AR$1,6),'RFY21'!$E$6:$E$86)</f>
        <v>4000</v>
      </c>
      <c r="AS63" s="6">
        <f>SUMIF('RFY21'!$B$6:$B$86,LEFT(EBS!AS$1,6),'RFY21'!$E$6:$E$86)</f>
        <v>0</v>
      </c>
      <c r="AT63" s="6">
        <f>SUMIF('RFY21'!$B$6:$B$86,LEFT(EBS!AT$1,6),'RFY21'!$E$6:$E$86)</f>
        <v>0</v>
      </c>
      <c r="AU63" s="6">
        <f>SUMIF('RFY21'!$B$6:$B$86,LEFT(EBS!AU$1,6),'RFY21'!$E$6:$E$86)</f>
        <v>0</v>
      </c>
      <c r="AV63" s="6">
        <f>SUMIF('RFY21'!$B$6:$B$86,LEFT(EBS!AV$1,6),'RFY21'!$E$6:$E$86)</f>
        <v>0</v>
      </c>
      <c r="AW63" s="6">
        <f>SUMIF('RFY21'!$B$6:$B$86,LEFT(EBS!AW$1,6),'RFY21'!$E$6:$E$86)</f>
        <v>1784.0800000000002</v>
      </c>
      <c r="AX63" s="6">
        <f>SUMIF('RFY21'!$B$6:$B$86,LEFT(EBS!AX$1,6),'RFY21'!$E$6:$E$86)</f>
        <v>955838.78</v>
      </c>
      <c r="AY63" s="6">
        <f>SUMIF('RFY21'!$B$6:$B$86,LEFT(EBS!AY$1,6),'RFY21'!$E$6:$E$86)</f>
        <v>4400651.8</v>
      </c>
      <c r="AZ63" s="6">
        <f>SUMIF('RFY21'!$B$6:$B$86,LEFT(EBS!AZ$1,6),'RFY21'!$E$6:$E$86)</f>
        <v>0</v>
      </c>
      <c r="BA63" s="6">
        <f>SUMIF('RFY21'!$B$6:$B$86,LEFT(EBS!BA$1,6),'RFY21'!$E$6:$E$86)</f>
        <v>1553031.41</v>
      </c>
      <c r="BB63" s="6">
        <f>SUMIF('RFY21'!$B$6:$B$86,LEFT(EBS!BB$1,6),'RFY21'!$E$6:$E$86)</f>
        <v>15867.84</v>
      </c>
      <c r="BC63" s="6">
        <f>SUMIF('RFY21'!$B$6:$B$86,LEFT(EBS!BC$1,6),'RFY21'!$E$6:$E$86)</f>
        <v>0</v>
      </c>
      <c r="BD63" s="6">
        <f>SUMIF('RFY21'!$B$6:$B$86,LEFT(EBS!BD$1,6),'RFY21'!$E$6:$E$86)</f>
        <v>735059.09</v>
      </c>
      <c r="BE63" s="6">
        <f>SUMIF('RFY21'!$B$6:$B$86,LEFT(EBS!BE$1,6),'RFY21'!$E$6:$E$86)</f>
        <v>0</v>
      </c>
    </row>
    <row r="64" spans="1:58" x14ac:dyDescent="0.25">
      <c r="A64" s="13">
        <v>44228</v>
      </c>
      <c r="B64" s="6">
        <f>SUMIF('RFY21'!$B$6:$B$86,LEFT(EBS!B$1,6),'RFY21'!$F$6:$F$86)</f>
        <v>0</v>
      </c>
      <c r="C64" s="6">
        <f>SUMIF('RFY21'!$B$6:$B$86,LEFT(EBS!C$1,6),'RFY21'!$F$6:$F$86)</f>
        <v>-256881.81999999998</v>
      </c>
      <c r="D64" s="6">
        <f>SUMIF('RFY21'!$B$6:$B$86,LEFT(EBS!D$1,6),'RFY21'!$F$6:$F$86)</f>
        <v>5226863.4400000004</v>
      </c>
      <c r="E64" s="6">
        <f>SUMIF('RFY21'!$B$6:$B$86,LEFT(EBS!E$1,6),'RFY21'!$F$6:$F$86)</f>
        <v>989460.12</v>
      </c>
      <c r="F64" s="6">
        <f>SUMIF('RFY21'!$B$6:$B$86,LEFT(EBS!F$1,6),'RFY21'!$F$6:$F$86)</f>
        <v>55502405.689999998</v>
      </c>
      <c r="G64" s="6">
        <f>SUMIF('RFY21'!$B$6:$B$86,LEFT(EBS!G$1,6),'RFY21'!$F$6:$F$86)</f>
        <v>5651776.9000000004</v>
      </c>
      <c r="H64" s="6">
        <f>SUMIF('RFY21'!$B$6:$B$86,LEFT(EBS!H$1,6),'RFY21'!$F$6:$F$86)</f>
        <v>6583630.8200000003</v>
      </c>
      <c r="I64" s="6">
        <f>SUMIF('RFY21'!$B$6:$B$86,LEFT(EBS!I$1,6),'RFY21'!$F$6:$F$86)</f>
        <v>1986470.24</v>
      </c>
      <c r="J64" s="6">
        <f>SUMIF('RFY21'!$B$6:$B$86,LEFT(EBS!J$1,6),'RFY21'!$F$6:$F$86)</f>
        <v>185954.27</v>
      </c>
      <c r="K64" s="6">
        <f>SUMIF('RFY21'!$B$6:$B$86,LEFT(EBS!K$1,6),'RFY21'!$F$6:$F$86)</f>
        <v>24762</v>
      </c>
      <c r="L64" s="6">
        <f>SUMIF('RFY21'!$B$6:$B$86,LEFT(EBS!L$1,6),'RFY21'!$F$6:$F$86)</f>
        <v>237673.61</v>
      </c>
      <c r="M64" s="6">
        <f>SUMIF('RFY21'!$B$6:$B$86,LEFT(EBS!M$1,6),'RFY21'!$F$6:$F$86)</f>
        <v>170090.13</v>
      </c>
      <c r="N64" s="6">
        <f>SUMIF('RFY21'!$B$6:$B$86,LEFT(EBS!N$1,6),'RFY21'!$F$6:$F$86)</f>
        <v>856367.42</v>
      </c>
      <c r="O64" s="6">
        <f>SUMIF('RFY21'!$B$6:$B$86,LEFT(EBS!O$1,6),'RFY21'!$F$6:$F$86)</f>
        <v>1703514.59</v>
      </c>
      <c r="P64" s="6">
        <f>SUMIF('RFY21'!$B$6:$B$86,LEFT(EBS!P$1,6),'RFY21'!$F$6:$F$86)</f>
        <v>1617718.95</v>
      </c>
      <c r="Q64" s="6">
        <f>SUMIF('RFY21'!$B$6:$B$86,LEFT(EBS!Q$1,6),'RFY21'!$F$6:$F$86)</f>
        <v>6012880.4800000004</v>
      </c>
      <c r="R64" s="6">
        <f>SUMIF('RFY21'!$B$6:$B$86,LEFT(EBS!R$1,6),'RFY21'!$F$6:$F$86)</f>
        <v>472397.18</v>
      </c>
      <c r="S64" s="6">
        <f>SUMIF('RFY21'!$B$6:$B$86,LEFT(EBS!S$1,6),'RFY21'!$F$6:$F$86)</f>
        <v>705498.91</v>
      </c>
      <c r="T64" s="6">
        <f>SUMIF('RFY21'!$B$6:$B$86,LEFT(EBS!T$1,6),'RFY21'!$F$6:$F$86)</f>
        <v>143378.41</v>
      </c>
      <c r="U64" s="6">
        <f>SUMIF('RFY21'!$B$6:$B$86,LEFT(EBS!U$1,6),'RFY21'!$F$6:$F$86)</f>
        <v>0</v>
      </c>
      <c r="V64" s="6">
        <f>SUMIF('RFY21'!$B$6:$B$86,LEFT(EBS!V$1,6),'RFY21'!$F$6:$F$86)</f>
        <v>18200</v>
      </c>
      <c r="W64" s="6">
        <f>SUMIF('RFY21'!$B$6:$B$86,LEFT(EBS!W$1,6),'RFY21'!$F$6:$F$86)</f>
        <v>461919.41</v>
      </c>
      <c r="X64" s="6">
        <f>SUMIF('RFY21'!$B$6:$B$86,LEFT(EBS!X$1,6),'RFY21'!$F$6:$F$86)</f>
        <v>0</v>
      </c>
      <c r="Y64" s="6">
        <f>SUMIF('RFY21'!$B$6:$B$86,LEFT(EBS!Y$1,6),'RFY21'!$F$6:$F$86)</f>
        <v>18500</v>
      </c>
      <c r="Z64" s="6">
        <f>SUMIF('RFY21'!$B$6:$B$86,LEFT(EBS!Z$1,6),'RFY21'!$F$6:$F$86)</f>
        <v>4656533.03</v>
      </c>
      <c r="AA64" s="6">
        <f>SUMIF('RFY21'!$B$6:$B$86,LEFT(EBS!AA$1,6),'RFY21'!$F$6:$F$86)</f>
        <v>3815777.86</v>
      </c>
      <c r="AB64" s="6">
        <f>SUMIF('RFY21'!$B$6:$B$86,LEFT(EBS!AB$1,6),'RFY21'!$F$6:$F$86)</f>
        <v>618186.6</v>
      </c>
      <c r="AC64" s="6">
        <f>SUMIF('RFY21'!$B$6:$B$86,LEFT(EBS!AC$1,6),'RFY21'!$F$6:$F$86)</f>
        <v>5688445.54</v>
      </c>
      <c r="AD64" s="6">
        <f>SUMIF('RFY21'!$B$6:$B$86,LEFT(EBS!AD$1,6),'RFY21'!$F$6:$F$86)</f>
        <v>0</v>
      </c>
      <c r="AE64" s="6">
        <f>SUMIF('RFY21'!$B$6:$B$86,LEFT(EBS!AE$1,6),'RFY21'!$F$6:$F$86)</f>
        <v>294547.19</v>
      </c>
      <c r="AF64" s="6">
        <f>SUMIF('RFY21'!$B$6:$B$86,LEFT(EBS!AF$1,6),'RFY21'!$F$6:$F$86)</f>
        <v>314863.37</v>
      </c>
      <c r="AG64" s="6">
        <f>SUMIF('RFY21'!$B$6:$B$86,LEFT(EBS!AG$1,6),'RFY21'!$F$6:$F$86)</f>
        <v>151295</v>
      </c>
      <c r="AH64" s="6">
        <f>SUMIF('RFY21'!$B$6:$B$86,LEFT(EBS!AH$1,6),'RFY21'!$F$6:$F$86)</f>
        <v>0</v>
      </c>
      <c r="AI64" s="6">
        <f>SUMIF('RFY21'!$B$6:$B$86,LEFT(EBS!AI$1,6),'RFY21'!$F$6:$F$86)</f>
        <v>2.94</v>
      </c>
      <c r="AJ64" s="6">
        <f>SUMIF('RFY21'!$B$6:$B$86,LEFT(EBS!AJ$1,6),'RFY21'!$F$6:$F$86)</f>
        <v>637285.07999999996</v>
      </c>
      <c r="AK64" s="6">
        <f>SUMIF('RFY21'!$B$6:$B$86,LEFT(EBS!AK$1,6),'RFY21'!$F$6:$F$86)</f>
        <v>28564.720000000001</v>
      </c>
      <c r="AL64" s="6">
        <f>SUMIF('RFY21'!$B$6:$B$86,LEFT(EBS!AL$1,6),'RFY21'!$F$6:$F$86)</f>
        <v>1300</v>
      </c>
      <c r="AM64" s="6">
        <f>SUMIF('RFY21'!$B$6:$B$86,LEFT(EBS!AM$1,6),'RFY21'!$F$6:$F$86)</f>
        <v>77960</v>
      </c>
      <c r="AN64" s="6">
        <f>SUMIF('RFY21'!$B$6:$B$86,LEFT(EBS!AN$1,6),'RFY21'!$F$6:$F$86)</f>
        <v>240634.98</v>
      </c>
      <c r="AO64" s="6">
        <f>SUMIF('RFY21'!$B$6:$B$86,LEFT(EBS!AO$1,6),'RFY21'!$F$6:$F$86)</f>
        <v>0</v>
      </c>
      <c r="AP64" s="6">
        <f>SUMIF('RFY21'!$B$6:$B$86,LEFT(EBS!AP$1,6),'RFY21'!$F$6:$F$86)</f>
        <v>340660</v>
      </c>
      <c r="AQ64" s="6">
        <f>SUMIF('RFY21'!$B$6:$B$86,LEFT(EBS!AQ$1,6),'RFY21'!$F$6:$F$86)</f>
        <v>0</v>
      </c>
      <c r="AR64" s="6">
        <f>SUMIF('RFY21'!$B$6:$B$86,LEFT(EBS!AR$1,6),'RFY21'!$F$6:$F$86)</f>
        <v>5500</v>
      </c>
      <c r="AS64" s="6">
        <f>SUMIF('RFY21'!$B$6:$B$86,LEFT(EBS!AS$1,6),'RFY21'!$F$6:$F$86)</f>
        <v>0</v>
      </c>
      <c r="AT64" s="6">
        <f>SUMIF('RFY21'!$B$6:$B$86,LEFT(EBS!AT$1,6),'RFY21'!$F$6:$F$86)</f>
        <v>0</v>
      </c>
      <c r="AU64" s="6">
        <f>SUMIF('RFY21'!$B$6:$B$86,LEFT(EBS!AU$1,6),'RFY21'!$F$6:$F$86)</f>
        <v>0</v>
      </c>
      <c r="AV64" s="6">
        <f>SUMIF('RFY21'!$B$6:$B$86,LEFT(EBS!AV$1,6),'RFY21'!$F$6:$F$86)</f>
        <v>442122.49</v>
      </c>
      <c r="AW64" s="6">
        <f>SUMIF('RFY21'!$B$6:$B$86,LEFT(EBS!AW$1,6),'RFY21'!$F$6:$F$86)</f>
        <v>-646.96</v>
      </c>
      <c r="AX64" s="6">
        <f>SUMIF('RFY21'!$B$6:$B$86,LEFT(EBS!AX$1,6),'RFY21'!$F$6:$F$86)</f>
        <v>954377.78</v>
      </c>
      <c r="AY64" s="6">
        <f>SUMIF('RFY21'!$B$6:$B$86,LEFT(EBS!AY$1,6),'RFY21'!$F$6:$F$86)</f>
        <v>4215128.3600000003</v>
      </c>
      <c r="AZ64" s="6">
        <f>SUMIF('RFY21'!$B$6:$B$86,LEFT(EBS!AZ$1,6),'RFY21'!$F$6:$F$86)</f>
        <v>0</v>
      </c>
      <c r="BA64" s="6">
        <f>SUMIF('RFY21'!$B$6:$B$86,LEFT(EBS!BA$1,6),'RFY21'!$F$6:$F$86)</f>
        <v>1274404.67</v>
      </c>
      <c r="BB64" s="6">
        <f>SUMIF('RFY21'!$B$6:$B$86,LEFT(EBS!BB$1,6),'RFY21'!$F$6:$F$86)</f>
        <v>357332.17</v>
      </c>
      <c r="BC64" s="6">
        <f>SUMIF('RFY21'!$B$6:$B$86,LEFT(EBS!BC$1,6),'RFY21'!$F$6:$F$86)</f>
        <v>0</v>
      </c>
      <c r="BD64" s="6">
        <f>SUMIF('RFY21'!$B$6:$B$86,LEFT(EBS!BD$1,6),'RFY21'!$F$6:$F$86)</f>
        <v>729718.63</v>
      </c>
      <c r="BE64" s="6">
        <f>SUMIF('RFY21'!$B$6:$B$86,LEFT(EBS!BE$1,6),'RFY21'!$F$6:$F$86)</f>
        <v>425355.06</v>
      </c>
    </row>
    <row r="65" spans="1:57" x14ac:dyDescent="0.25">
      <c r="A65" s="13">
        <v>44256</v>
      </c>
      <c r="B65" s="6">
        <f>SUMIF('RFY21'!$B$6:$B$86,LEFT(EBS!B$1,6),'RFY21'!$G$6:$G$86)</f>
        <v>0</v>
      </c>
      <c r="C65" s="6">
        <f>SUMIF('RFY21'!$B$6:$B$86,LEFT(EBS!C$1,6),'RFY21'!$G$6:$G$86)</f>
        <v>-227825.13</v>
      </c>
      <c r="D65" s="6">
        <f>SUMIF('RFY21'!$B$6:$B$86,LEFT(EBS!D$1,6),'RFY21'!$G$6:$G$86)</f>
        <v>12150.77</v>
      </c>
      <c r="E65" s="6">
        <f>SUMIF('RFY21'!$B$6:$B$86,LEFT(EBS!E$1,6),'RFY21'!$G$6:$G$86)</f>
        <v>1308348.53</v>
      </c>
      <c r="F65" s="6">
        <f>SUMIF('RFY21'!$B$6:$B$86,LEFT(EBS!F$1,6),'RFY21'!$G$6:$G$86)</f>
        <v>68824077.960000008</v>
      </c>
      <c r="G65" s="6">
        <f>SUMIF('RFY21'!$B$6:$B$86,LEFT(EBS!G$1,6),'RFY21'!$G$6:$G$86)</f>
        <v>6045511.5599999996</v>
      </c>
      <c r="H65" s="6">
        <f>SUMIF('RFY21'!$B$6:$B$86,LEFT(EBS!H$1,6),'RFY21'!$G$6:$G$86)</f>
        <v>6373143.0599999996</v>
      </c>
      <c r="I65" s="6">
        <f>SUMIF('RFY21'!$B$6:$B$86,LEFT(EBS!I$1,6),'RFY21'!$G$6:$G$86)</f>
        <v>2573732.9</v>
      </c>
      <c r="J65" s="6">
        <f>SUMIF('RFY21'!$B$6:$B$86,LEFT(EBS!J$1,6),'RFY21'!$G$6:$G$86)</f>
        <v>206639.71</v>
      </c>
      <c r="K65" s="6">
        <f>SUMIF('RFY21'!$B$6:$B$86,LEFT(EBS!K$1,6),'RFY21'!$G$6:$G$86)</f>
        <v>20989.5</v>
      </c>
      <c r="L65" s="6">
        <f>SUMIF('RFY21'!$B$6:$B$86,LEFT(EBS!L$1,6),'RFY21'!$G$6:$G$86)</f>
        <v>17823.59</v>
      </c>
      <c r="M65" s="6">
        <f>SUMIF('RFY21'!$B$6:$B$86,LEFT(EBS!M$1,6),'RFY21'!$G$6:$G$86)</f>
        <v>580745.5</v>
      </c>
      <c r="N65" s="6">
        <f>SUMIF('RFY21'!$B$6:$B$86,LEFT(EBS!N$1,6),'RFY21'!$G$6:$G$86)</f>
        <v>990469.84</v>
      </c>
      <c r="O65" s="6">
        <f>SUMIF('RFY21'!$B$6:$B$86,LEFT(EBS!O$1,6),'RFY21'!$G$6:$G$86)</f>
        <v>1980952.62</v>
      </c>
      <c r="P65" s="6">
        <f>SUMIF('RFY21'!$B$6:$B$86,LEFT(EBS!P$1,6),'RFY21'!$G$6:$G$86)</f>
        <v>1434103.75</v>
      </c>
      <c r="Q65" s="6">
        <f>SUMIF('RFY21'!$B$6:$B$86,LEFT(EBS!Q$1,6),'RFY21'!$G$6:$G$86)</f>
        <v>7877172.6600000001</v>
      </c>
      <c r="R65" s="6">
        <f>SUMIF('RFY21'!$B$6:$B$86,LEFT(EBS!R$1,6),'RFY21'!$G$6:$G$86)</f>
        <v>633889.55000000005</v>
      </c>
      <c r="S65" s="6">
        <f>SUMIF('RFY21'!$B$6:$B$86,LEFT(EBS!S$1,6),'RFY21'!$G$6:$G$86)</f>
        <v>252347.78</v>
      </c>
      <c r="T65" s="6">
        <f>SUMIF('RFY21'!$B$6:$B$86,LEFT(EBS!T$1,6),'RFY21'!$G$6:$G$86)</f>
        <v>129340.67</v>
      </c>
      <c r="U65" s="6">
        <f>SUMIF('RFY21'!$B$6:$B$86,LEFT(EBS!U$1,6),'RFY21'!$G$6:$G$86)</f>
        <v>0</v>
      </c>
      <c r="V65" s="6">
        <f>SUMIF('RFY21'!$B$6:$B$86,LEFT(EBS!V$1,6),'RFY21'!$G$6:$G$86)</f>
        <v>12100</v>
      </c>
      <c r="W65" s="6">
        <f>SUMIF('RFY21'!$B$6:$B$86,LEFT(EBS!W$1,6),'RFY21'!$G$6:$G$86)</f>
        <v>554976.6</v>
      </c>
      <c r="X65" s="6">
        <f>SUMIF('RFY21'!$B$6:$B$86,LEFT(EBS!X$1,6),'RFY21'!$G$6:$G$86)</f>
        <v>0</v>
      </c>
      <c r="Y65" s="6">
        <f>SUMIF('RFY21'!$B$6:$B$86,LEFT(EBS!Y$1,6),'RFY21'!$G$6:$G$86)</f>
        <v>24202.85</v>
      </c>
      <c r="Z65" s="6">
        <f>SUMIF('RFY21'!$B$6:$B$86,LEFT(EBS!Z$1,6),'RFY21'!$G$6:$G$86)</f>
        <v>5511781.3799999999</v>
      </c>
      <c r="AA65" s="6">
        <f>SUMIF('RFY21'!$B$6:$B$86,LEFT(EBS!AA$1,6),'RFY21'!$G$6:$G$86)</f>
        <v>5124880.16</v>
      </c>
      <c r="AB65" s="6">
        <f>SUMIF('RFY21'!$B$6:$B$86,LEFT(EBS!AB$1,6),'RFY21'!$G$6:$G$86)</f>
        <v>793753.02</v>
      </c>
      <c r="AC65" s="6">
        <f>SUMIF('RFY21'!$B$6:$B$86,LEFT(EBS!AC$1,6),'RFY21'!$G$6:$G$86)</f>
        <v>6122562.6699999999</v>
      </c>
      <c r="AD65" s="6">
        <f>SUMIF('RFY21'!$B$6:$B$86,LEFT(EBS!AD$1,6),'RFY21'!$G$6:$G$86)</f>
        <v>0</v>
      </c>
      <c r="AE65" s="6">
        <f>SUMIF('RFY21'!$B$6:$B$86,LEFT(EBS!AE$1,6),'RFY21'!$G$6:$G$86)</f>
        <v>347622.5</v>
      </c>
      <c r="AF65" s="6">
        <f>SUMIF('RFY21'!$B$6:$B$86,LEFT(EBS!AF$1,6),'RFY21'!$G$6:$G$86)</f>
        <v>322430.5</v>
      </c>
      <c r="AG65" s="6">
        <f>SUMIF('RFY21'!$B$6:$B$86,LEFT(EBS!AG$1,6),'RFY21'!$G$6:$G$86)</f>
        <v>183662</v>
      </c>
      <c r="AH65" s="6">
        <f>SUMIF('RFY21'!$B$6:$B$86,LEFT(EBS!AH$1,6),'RFY21'!$G$6:$G$86)</f>
        <v>15418.5</v>
      </c>
      <c r="AI65" s="6">
        <f>SUMIF('RFY21'!$B$6:$B$86,LEFT(EBS!AI$1,6),'RFY21'!$G$6:$G$86)</f>
        <v>7.47</v>
      </c>
      <c r="AJ65" s="6">
        <f>SUMIF('RFY21'!$B$6:$B$86,LEFT(EBS!AJ$1,6),'RFY21'!$G$6:$G$86)</f>
        <v>729744.88</v>
      </c>
      <c r="AK65" s="6">
        <f>SUMIF('RFY21'!$B$6:$B$86,LEFT(EBS!AK$1,6),'RFY21'!$G$6:$G$86)</f>
        <v>130083.19</v>
      </c>
      <c r="AL65" s="6">
        <f>SUMIF('RFY21'!$B$6:$B$86,LEFT(EBS!AL$1,6),'RFY21'!$G$6:$G$86)</f>
        <v>915</v>
      </c>
      <c r="AM65" s="6">
        <f>SUMIF('RFY21'!$B$6:$B$86,LEFT(EBS!AM$1,6),'RFY21'!$G$6:$G$86)</f>
        <v>52234.9</v>
      </c>
      <c r="AN65" s="6">
        <f>SUMIF('RFY21'!$B$6:$B$86,LEFT(EBS!AN$1,6),'RFY21'!$G$6:$G$86)</f>
        <v>214842.7</v>
      </c>
      <c r="AO65" s="6">
        <f>SUMIF('RFY21'!$B$6:$B$86,LEFT(EBS!AO$1,6),'RFY21'!$G$6:$G$86)</f>
        <v>0</v>
      </c>
      <c r="AP65" s="6">
        <f>SUMIF('RFY21'!$B$6:$B$86,LEFT(EBS!AP$1,6),'RFY21'!$G$6:$G$86)</f>
        <v>408898</v>
      </c>
      <c r="AQ65" s="6">
        <f>SUMIF('RFY21'!$B$6:$B$86,LEFT(EBS!AQ$1,6),'RFY21'!$G$6:$G$86)</f>
        <v>0</v>
      </c>
      <c r="AR65" s="6">
        <f>SUMIF('RFY21'!$B$6:$B$86,LEFT(EBS!AR$1,6),'RFY21'!$G$6:$G$86)</f>
        <v>5250</v>
      </c>
      <c r="AS65" s="6">
        <f>SUMIF('RFY21'!$B$6:$B$86,LEFT(EBS!AS$1,6),'RFY21'!$G$6:$G$86)</f>
        <v>0</v>
      </c>
      <c r="AT65" s="6">
        <f>SUMIF('RFY21'!$B$6:$B$86,LEFT(EBS!AT$1,6),'RFY21'!$G$6:$G$86)</f>
        <v>0</v>
      </c>
      <c r="AU65" s="6">
        <f>SUMIF('RFY21'!$B$6:$B$86,LEFT(EBS!AU$1,6),'RFY21'!$G$6:$G$86)</f>
        <v>0</v>
      </c>
      <c r="AV65" s="6">
        <f>SUMIF('RFY21'!$B$6:$B$86,LEFT(EBS!AV$1,6),'RFY21'!$G$6:$G$86)</f>
        <v>0</v>
      </c>
      <c r="AW65" s="6">
        <f>SUMIF('RFY21'!$B$6:$B$86,LEFT(EBS!AW$1,6),'RFY21'!$G$6:$G$86)</f>
        <v>1434.3600000000001</v>
      </c>
      <c r="AX65" s="6">
        <f>SUMIF('RFY21'!$B$6:$B$86,LEFT(EBS!AX$1,6),'RFY21'!$G$6:$G$86)</f>
        <v>969281.21000000008</v>
      </c>
      <c r="AY65" s="6">
        <f>SUMIF('RFY21'!$B$6:$B$86,LEFT(EBS!AY$1,6),'RFY21'!$G$6:$G$86)</f>
        <v>4795294.17</v>
      </c>
      <c r="AZ65" s="6">
        <f>SUMIF('RFY21'!$B$6:$B$86,LEFT(EBS!AZ$1,6),'RFY21'!$G$6:$G$86)</f>
        <v>0</v>
      </c>
      <c r="BA65" s="6">
        <f>SUMIF('RFY21'!$B$6:$B$86,LEFT(EBS!BA$1,6),'RFY21'!$G$6:$G$86)</f>
        <v>1902079.28</v>
      </c>
      <c r="BB65" s="6">
        <f>SUMIF('RFY21'!$B$6:$B$86,LEFT(EBS!BB$1,6),'RFY21'!$G$6:$G$86)</f>
        <v>79962.37</v>
      </c>
      <c r="BC65" s="6">
        <f>SUMIF('RFY21'!$B$6:$B$86,LEFT(EBS!BC$1,6),'RFY21'!$G$6:$G$86)</f>
        <v>0</v>
      </c>
      <c r="BD65" s="6">
        <f>SUMIF('RFY21'!$B$6:$B$86,LEFT(EBS!BD$1,6),'RFY21'!$G$6:$G$86)</f>
        <v>837882.95</v>
      </c>
      <c r="BE65" s="6">
        <f>SUMIF('RFY21'!$B$6:$B$86,LEFT(EBS!BE$1,6),'RFY21'!$G$6:$G$86)</f>
        <v>721708.82</v>
      </c>
    </row>
    <row r="66" spans="1:57" x14ac:dyDescent="0.25">
      <c r="A66" s="13">
        <v>44287</v>
      </c>
      <c r="B66" s="6">
        <f>SUMIF('RFY21'!$B$6:$B$86,LEFT(EBS!B$1,6),'RFY21'!$H$6:$H$86)</f>
        <v>0</v>
      </c>
      <c r="C66" s="6">
        <f>SUMIF('RFY21'!$B$6:$B$86,LEFT(EBS!C$1,6),'RFY21'!$H$6:$H$86)</f>
        <v>-309447.46999999997</v>
      </c>
      <c r="D66" s="6">
        <f>SUMIF('RFY21'!$B$6:$B$86,LEFT(EBS!D$1,6),'RFY21'!$H$6:$H$86)</f>
        <v>12631.87</v>
      </c>
      <c r="E66" s="6">
        <f>SUMIF('RFY21'!$B$6:$B$86,LEFT(EBS!E$1,6),'RFY21'!$H$6:$H$86)</f>
        <v>1033216.8</v>
      </c>
      <c r="F66" s="6">
        <f>SUMIF('RFY21'!$B$6:$B$86,LEFT(EBS!F$1,6),'RFY21'!$H$6:$H$86)</f>
        <v>57567755.400000006</v>
      </c>
      <c r="G66" s="6">
        <f>SUMIF('RFY21'!$B$6:$B$86,LEFT(EBS!G$1,6),'RFY21'!$H$6:$H$86)</f>
        <v>9269561.3200000003</v>
      </c>
      <c r="H66" s="6">
        <f>SUMIF('RFY21'!$B$6:$B$86,LEFT(EBS!H$1,6),'RFY21'!$H$6:$H$86)</f>
        <v>7135614.79</v>
      </c>
      <c r="I66" s="6">
        <f>SUMIF('RFY21'!$B$6:$B$86,LEFT(EBS!I$1,6),'RFY21'!$H$6:$H$86)</f>
        <v>3262342.52</v>
      </c>
      <c r="J66" s="6">
        <f>SUMIF('RFY21'!$B$6:$B$86,LEFT(EBS!J$1,6),'RFY21'!$H$6:$H$86)</f>
        <v>297883.28999999998</v>
      </c>
      <c r="K66" s="6">
        <f>SUMIF('RFY21'!$B$6:$B$86,LEFT(EBS!K$1,6),'RFY21'!$H$6:$H$86)</f>
        <v>16062.5</v>
      </c>
      <c r="L66" s="6">
        <f>SUMIF('RFY21'!$B$6:$B$86,LEFT(EBS!L$1,6),'RFY21'!$H$6:$H$86)</f>
        <v>69360.679999999993</v>
      </c>
      <c r="M66" s="6">
        <f>SUMIF('RFY21'!$B$6:$B$86,LEFT(EBS!M$1,6),'RFY21'!$H$6:$H$86)</f>
        <v>765333.2</v>
      </c>
      <c r="N66" s="6">
        <f>SUMIF('RFY21'!$B$6:$B$86,LEFT(EBS!N$1,6),'RFY21'!$H$6:$H$86)</f>
        <v>1601700.67</v>
      </c>
      <c r="O66" s="6">
        <f>SUMIF('RFY21'!$B$6:$B$86,LEFT(EBS!O$1,6),'RFY21'!$H$6:$H$86)</f>
        <v>2372854.37</v>
      </c>
      <c r="P66" s="6">
        <f>SUMIF('RFY21'!$B$6:$B$86,LEFT(EBS!P$1,6),'RFY21'!$H$6:$H$86)</f>
        <v>1597762.68</v>
      </c>
      <c r="Q66" s="6">
        <f>SUMIF('RFY21'!$B$6:$B$86,LEFT(EBS!Q$1,6),'RFY21'!$H$6:$H$86)</f>
        <v>7951549.9400000004</v>
      </c>
      <c r="R66" s="6">
        <f>SUMIF('RFY21'!$B$6:$B$86,LEFT(EBS!R$1,6),'RFY21'!$H$6:$H$86)</f>
        <v>590946.42000000004</v>
      </c>
      <c r="S66" s="6">
        <f>SUMIF('RFY21'!$B$6:$B$86,LEFT(EBS!S$1,6),'RFY21'!$H$6:$H$86)</f>
        <v>260608.17</v>
      </c>
      <c r="T66" s="6">
        <f>SUMIF('RFY21'!$B$6:$B$86,LEFT(EBS!T$1,6),'RFY21'!$H$6:$H$86)</f>
        <v>171803.22</v>
      </c>
      <c r="U66" s="6">
        <f>SUMIF('RFY21'!$B$6:$B$86,LEFT(EBS!U$1,6),'RFY21'!$H$6:$H$86)</f>
        <v>0</v>
      </c>
      <c r="V66" s="6">
        <f>SUMIF('RFY21'!$B$6:$B$86,LEFT(EBS!V$1,6),'RFY21'!$H$6:$H$86)</f>
        <v>6600</v>
      </c>
      <c r="W66" s="6">
        <f>SUMIF('RFY21'!$B$6:$B$86,LEFT(EBS!W$1,6),'RFY21'!$H$6:$H$86)</f>
        <v>761244.22</v>
      </c>
      <c r="X66" s="6">
        <f>SUMIF('RFY21'!$B$6:$B$86,LEFT(EBS!X$1,6),'RFY21'!$H$6:$H$86)</f>
        <v>0</v>
      </c>
      <c r="Y66" s="6">
        <f>SUMIF('RFY21'!$B$6:$B$86,LEFT(EBS!Y$1,6),'RFY21'!$H$6:$H$86)</f>
        <v>49811.64</v>
      </c>
      <c r="Z66" s="6">
        <f>SUMIF('RFY21'!$B$6:$B$86,LEFT(EBS!Z$1,6),'RFY21'!$H$6:$H$86)</f>
        <v>4777063.9400000004</v>
      </c>
      <c r="AA66" s="6">
        <f>SUMIF('RFY21'!$B$6:$B$86,LEFT(EBS!AA$1,6),'RFY21'!$H$6:$H$86)</f>
        <v>3602248.92</v>
      </c>
      <c r="AB66" s="6">
        <f>SUMIF('RFY21'!$B$6:$B$86,LEFT(EBS!AB$1,6),'RFY21'!$H$6:$H$86)</f>
        <v>863411.92</v>
      </c>
      <c r="AC66" s="6">
        <f>SUMIF('RFY21'!$B$6:$B$86,LEFT(EBS!AC$1,6),'RFY21'!$H$6:$H$86)</f>
        <v>7108178.96</v>
      </c>
      <c r="AD66" s="6">
        <f>SUMIF('RFY21'!$B$6:$B$86,LEFT(EBS!AD$1,6),'RFY21'!$H$6:$H$86)</f>
        <v>0</v>
      </c>
      <c r="AE66" s="6">
        <f>SUMIF('RFY21'!$B$6:$B$86,LEFT(EBS!AE$1,6),'RFY21'!$H$6:$H$86)</f>
        <v>289530.45</v>
      </c>
      <c r="AF66" s="6">
        <f>SUMIF('RFY21'!$B$6:$B$86,LEFT(EBS!AF$1,6),'RFY21'!$H$6:$H$86)</f>
        <v>232834.38</v>
      </c>
      <c r="AG66" s="6">
        <f>SUMIF('RFY21'!$B$6:$B$86,LEFT(EBS!AG$1,6),'RFY21'!$H$6:$H$86)</f>
        <v>188078</v>
      </c>
      <c r="AH66" s="6">
        <f>SUMIF('RFY21'!$B$6:$B$86,LEFT(EBS!AH$1,6),'RFY21'!$H$6:$H$86)</f>
        <v>40539.75</v>
      </c>
      <c r="AI66" s="6">
        <f>SUMIF('RFY21'!$B$6:$B$86,LEFT(EBS!AI$1,6),'RFY21'!$H$6:$H$86)</f>
        <v>30.34</v>
      </c>
      <c r="AJ66" s="6">
        <f>SUMIF('RFY21'!$B$6:$B$86,LEFT(EBS!AJ$1,6),'RFY21'!$H$6:$H$86)</f>
        <v>662747.31000000006</v>
      </c>
      <c r="AK66" s="6">
        <f>SUMIF('RFY21'!$B$6:$B$86,LEFT(EBS!AK$1,6),'RFY21'!$H$6:$H$86)</f>
        <v>125581</v>
      </c>
      <c r="AL66" s="6">
        <f>SUMIF('RFY21'!$B$6:$B$86,LEFT(EBS!AL$1,6),'RFY21'!$H$6:$H$86)</f>
        <v>45</v>
      </c>
      <c r="AM66" s="6">
        <f>SUMIF('RFY21'!$B$6:$B$86,LEFT(EBS!AM$1,6),'RFY21'!$H$6:$H$86)</f>
        <v>315191.74</v>
      </c>
      <c r="AN66" s="6">
        <f>SUMIF('RFY21'!$B$6:$B$86,LEFT(EBS!AN$1,6),'RFY21'!$H$6:$H$86)</f>
        <v>219341.65</v>
      </c>
      <c r="AO66" s="6">
        <f>SUMIF('RFY21'!$B$6:$B$86,LEFT(EBS!AO$1,6),'RFY21'!$H$6:$H$86)</f>
        <v>0</v>
      </c>
      <c r="AP66" s="6">
        <f>SUMIF('RFY21'!$B$6:$B$86,LEFT(EBS!AP$1,6),'RFY21'!$H$6:$H$86)</f>
        <v>336900</v>
      </c>
      <c r="AQ66" s="6">
        <f>SUMIF('RFY21'!$B$6:$B$86,LEFT(EBS!AQ$1,6),'RFY21'!$H$6:$H$86)</f>
        <v>0</v>
      </c>
      <c r="AR66" s="6">
        <f>SUMIF('RFY21'!$B$6:$B$86,LEFT(EBS!AR$1,6),'RFY21'!$H$6:$H$86)</f>
        <v>4750</v>
      </c>
      <c r="AS66" s="6">
        <f>SUMIF('RFY21'!$B$6:$B$86,LEFT(EBS!AS$1,6),'RFY21'!$H$6:$H$86)</f>
        <v>0</v>
      </c>
      <c r="AT66" s="6">
        <f>SUMIF('RFY21'!$B$6:$B$86,LEFT(EBS!AT$1,6),'RFY21'!$H$6:$H$86)</f>
        <v>0</v>
      </c>
      <c r="AU66" s="6">
        <f>SUMIF('RFY21'!$B$6:$B$86,LEFT(EBS!AU$1,6),'RFY21'!$H$6:$H$86)</f>
        <v>0</v>
      </c>
      <c r="AV66" s="6">
        <f>SUMIF('RFY21'!$B$6:$B$86,LEFT(EBS!AV$1,6),'RFY21'!$H$6:$H$86)</f>
        <v>481.99</v>
      </c>
      <c r="AW66" s="6">
        <f>SUMIF('RFY21'!$B$6:$B$86,LEFT(EBS!AW$1,6),'RFY21'!$H$6:$H$86)</f>
        <v>757.82999999999993</v>
      </c>
      <c r="AX66" s="6">
        <f>SUMIF('RFY21'!$B$6:$B$86,LEFT(EBS!AX$1,6),'RFY21'!$H$6:$H$86)</f>
        <v>1001943.26</v>
      </c>
      <c r="AY66" s="6">
        <f>SUMIF('RFY21'!$B$6:$B$86,LEFT(EBS!AY$1,6),'RFY21'!$H$6:$H$86)</f>
        <v>4626811.67</v>
      </c>
      <c r="AZ66" s="6">
        <f>SUMIF('RFY21'!$B$6:$B$86,LEFT(EBS!AZ$1,6),'RFY21'!$H$6:$H$86)</f>
        <v>0</v>
      </c>
      <c r="BA66" s="6">
        <f>SUMIF('RFY21'!$B$6:$B$86,LEFT(EBS!BA$1,6),'RFY21'!$H$6:$H$86)</f>
        <v>6086094.4800000004</v>
      </c>
      <c r="BB66" s="6">
        <f>SUMIF('RFY21'!$B$6:$B$86,LEFT(EBS!BB$1,6),'RFY21'!$H$6:$H$86)</f>
        <v>363992.79</v>
      </c>
      <c r="BC66" s="6">
        <f>SUMIF('RFY21'!$B$6:$B$86,LEFT(EBS!BC$1,6),'RFY21'!$H$6:$H$86)</f>
        <v>80000</v>
      </c>
      <c r="BD66" s="6">
        <f>SUMIF('RFY21'!$B$6:$B$86,LEFT(EBS!BD$1,6),'RFY21'!$H$6:$H$86)</f>
        <v>893799.1</v>
      </c>
      <c r="BE66" s="6">
        <f>SUMIF('RFY21'!$B$6:$B$86,LEFT(EBS!BE$1,6),'RFY21'!$H$6:$H$86)</f>
        <v>541831.92000000004</v>
      </c>
    </row>
    <row r="67" spans="1:57" x14ac:dyDescent="0.25">
      <c r="A67" s="13">
        <v>44317</v>
      </c>
      <c r="B67" s="6">
        <f>SUMIF('RFY21'!$B$6:$B$86,LEFT(EBS!B$1,6),'RFY21'!$I$6:$I$86)</f>
        <v>223415718</v>
      </c>
      <c r="C67" s="6">
        <f>SUMIF('RFY21'!$B$6:$B$86,LEFT(EBS!C$1,6),'RFY21'!$I$6:$I$86)</f>
        <v>-397445.25</v>
      </c>
      <c r="D67" s="6">
        <f>SUMIF('RFY21'!$B$6:$B$86,LEFT(EBS!D$1,6),'RFY21'!$I$6:$I$86)</f>
        <v>104551.81</v>
      </c>
      <c r="E67" s="6">
        <f>SUMIF('RFY21'!$B$6:$B$86,LEFT(EBS!E$1,6),'RFY21'!$I$6:$I$86)</f>
        <v>1787278.34</v>
      </c>
      <c r="F67" s="6">
        <f>SUMIF('RFY21'!$B$6:$B$86,LEFT(EBS!F$1,6),'RFY21'!$I$6:$I$86)</f>
        <v>54773167.329999998</v>
      </c>
      <c r="G67" s="6">
        <f>SUMIF('RFY21'!$B$6:$B$86,LEFT(EBS!G$1,6),'RFY21'!$I$6:$I$86)</f>
        <v>8868435.2300000004</v>
      </c>
      <c r="H67" s="6">
        <f>SUMIF('RFY21'!$B$6:$B$86,LEFT(EBS!H$1,6),'RFY21'!$I$6:$I$86)</f>
        <v>6902598.9500000002</v>
      </c>
      <c r="I67" s="6">
        <f>SUMIF('RFY21'!$B$6:$B$86,LEFT(EBS!I$1,6),'RFY21'!$I$6:$I$86)</f>
        <v>3002585.5</v>
      </c>
      <c r="J67" s="6">
        <f>SUMIF('RFY21'!$B$6:$B$86,LEFT(EBS!J$1,6),'RFY21'!$I$6:$I$86)</f>
        <v>292601.36</v>
      </c>
      <c r="K67" s="6">
        <f>SUMIF('RFY21'!$B$6:$B$86,LEFT(EBS!K$1,6),'RFY21'!$I$6:$I$86)</f>
        <v>111425</v>
      </c>
      <c r="L67" s="6">
        <f>SUMIF('RFY21'!$B$6:$B$86,LEFT(EBS!L$1,6),'RFY21'!$I$6:$I$86)</f>
        <v>64789.919999999998</v>
      </c>
      <c r="M67" s="6">
        <f>SUMIF('RFY21'!$B$6:$B$86,LEFT(EBS!M$1,6),'RFY21'!$I$6:$I$86)</f>
        <v>815717.94</v>
      </c>
      <c r="N67" s="6">
        <f>SUMIF('RFY21'!$B$6:$B$86,LEFT(EBS!N$1,6),'RFY21'!$I$6:$I$86)</f>
        <v>367394.12</v>
      </c>
      <c r="O67" s="6">
        <f>SUMIF('RFY21'!$B$6:$B$86,LEFT(EBS!O$1,6),'RFY21'!$I$6:$I$86)</f>
        <v>2533746.19</v>
      </c>
      <c r="P67" s="6">
        <f>SUMIF('RFY21'!$B$6:$B$86,LEFT(EBS!P$1,6),'RFY21'!$I$6:$I$86)</f>
        <v>2037470.72</v>
      </c>
      <c r="Q67" s="6">
        <f>SUMIF('RFY21'!$B$6:$B$86,LEFT(EBS!Q$1,6),'RFY21'!$I$6:$I$86)</f>
        <v>8539728.2799999993</v>
      </c>
      <c r="R67" s="6">
        <f>SUMIF('RFY21'!$B$6:$B$86,LEFT(EBS!R$1,6),'RFY21'!$I$6:$I$86)</f>
        <v>768535.43</v>
      </c>
      <c r="S67" s="6">
        <f>SUMIF('RFY21'!$B$6:$B$86,LEFT(EBS!S$1,6),'RFY21'!$I$6:$I$86)</f>
        <v>237401.65</v>
      </c>
      <c r="T67" s="6">
        <f>SUMIF('RFY21'!$B$6:$B$86,LEFT(EBS!T$1,6),'RFY21'!$I$6:$I$86)</f>
        <v>145545.76999999999</v>
      </c>
      <c r="U67" s="6">
        <f>SUMIF('RFY21'!$B$6:$B$86,LEFT(EBS!U$1,6),'RFY21'!$I$6:$I$86)</f>
        <v>0</v>
      </c>
      <c r="V67" s="6">
        <f>SUMIF('RFY21'!$B$6:$B$86,LEFT(EBS!V$1,6),'RFY21'!$I$6:$I$86)</f>
        <v>49900</v>
      </c>
      <c r="W67" s="6">
        <f>SUMIF('RFY21'!$B$6:$B$86,LEFT(EBS!W$1,6),'RFY21'!$I$6:$I$86)</f>
        <v>905151.27</v>
      </c>
      <c r="X67" s="6">
        <f>SUMIF('RFY21'!$B$6:$B$86,LEFT(EBS!X$1,6),'RFY21'!$I$6:$I$86)</f>
        <v>0</v>
      </c>
      <c r="Y67" s="6">
        <f>SUMIF('RFY21'!$B$6:$B$86,LEFT(EBS!Y$1,6),'RFY21'!$I$6:$I$86)</f>
        <v>68467.839999999997</v>
      </c>
      <c r="Z67" s="6">
        <f>SUMIF('RFY21'!$B$6:$B$86,LEFT(EBS!Z$1,6),'RFY21'!$I$6:$I$86)</f>
        <v>6382676.6600000001</v>
      </c>
      <c r="AA67" s="6">
        <f>SUMIF('RFY21'!$B$6:$B$86,LEFT(EBS!AA$1,6),'RFY21'!$I$6:$I$86)</f>
        <v>5249947.37</v>
      </c>
      <c r="AB67" s="6">
        <f>SUMIF('RFY21'!$B$6:$B$86,LEFT(EBS!AB$1,6),'RFY21'!$I$6:$I$86)</f>
        <v>771702.06</v>
      </c>
      <c r="AC67" s="6">
        <f>SUMIF('RFY21'!$B$6:$B$86,LEFT(EBS!AC$1,6),'RFY21'!$I$6:$I$86)</f>
        <v>5038130.49</v>
      </c>
      <c r="AD67" s="6">
        <f>SUMIF('RFY21'!$B$6:$B$86,LEFT(EBS!AD$1,6),'RFY21'!$I$6:$I$86)</f>
        <v>0</v>
      </c>
      <c r="AE67" s="6">
        <f>SUMIF('RFY21'!$B$6:$B$86,LEFT(EBS!AE$1,6),'RFY21'!$I$6:$I$86)</f>
        <v>445406.99</v>
      </c>
      <c r="AF67" s="6">
        <f>SUMIF('RFY21'!$B$6:$B$86,LEFT(EBS!AF$1,6),'RFY21'!$I$6:$I$86)</f>
        <v>275441.68</v>
      </c>
      <c r="AG67" s="6">
        <f>SUMIF('RFY21'!$B$6:$B$86,LEFT(EBS!AG$1,6),'RFY21'!$I$6:$I$86)</f>
        <v>191329</v>
      </c>
      <c r="AH67" s="6">
        <f>SUMIF('RFY21'!$B$6:$B$86,LEFT(EBS!AH$1,6),'RFY21'!$I$6:$I$86)</f>
        <v>61155.5</v>
      </c>
      <c r="AI67" s="6">
        <f>SUMIF('RFY21'!$B$6:$B$86,LEFT(EBS!AI$1,6),'RFY21'!$I$6:$I$86)</f>
        <v>2.0299999999999998</v>
      </c>
      <c r="AJ67" s="6">
        <f>SUMIF('RFY21'!$B$6:$B$86,LEFT(EBS!AJ$1,6),'RFY21'!$I$6:$I$86)</f>
        <v>793774.86</v>
      </c>
      <c r="AK67" s="6">
        <f>SUMIF('RFY21'!$B$6:$B$86,LEFT(EBS!AK$1,6),'RFY21'!$I$6:$I$86)</f>
        <v>85124.87</v>
      </c>
      <c r="AL67" s="6">
        <f>SUMIF('RFY21'!$B$6:$B$86,LEFT(EBS!AL$1,6),'RFY21'!$I$6:$I$86)</f>
        <v>1575</v>
      </c>
      <c r="AM67" s="6">
        <f>SUMIF('RFY21'!$B$6:$B$86,LEFT(EBS!AM$1,6),'RFY21'!$I$6:$I$86)</f>
        <v>68945</v>
      </c>
      <c r="AN67" s="6">
        <f>SUMIF('RFY21'!$B$6:$B$86,LEFT(EBS!AN$1,6),'RFY21'!$I$6:$I$86)</f>
        <v>219457.51</v>
      </c>
      <c r="AO67" s="6">
        <f>SUMIF('RFY21'!$B$6:$B$86,LEFT(EBS!AO$1,6),'RFY21'!$I$6:$I$86)</f>
        <v>0</v>
      </c>
      <c r="AP67" s="6">
        <f>SUMIF('RFY21'!$B$6:$B$86,LEFT(EBS!AP$1,6),'RFY21'!$I$6:$I$86)</f>
        <v>297210</v>
      </c>
      <c r="AQ67" s="6">
        <f>SUMIF('RFY21'!$B$6:$B$86,LEFT(EBS!AQ$1,6),'RFY21'!$I$6:$I$86)</f>
        <v>0</v>
      </c>
      <c r="AR67" s="6">
        <f>SUMIF('RFY21'!$B$6:$B$86,LEFT(EBS!AR$1,6),'RFY21'!$I$6:$I$86)</f>
        <v>3250</v>
      </c>
      <c r="AS67" s="6">
        <f>SUMIF('RFY21'!$B$6:$B$86,LEFT(EBS!AS$1,6),'RFY21'!$I$6:$I$86)</f>
        <v>0</v>
      </c>
      <c r="AT67" s="6">
        <f>SUMIF('RFY21'!$B$6:$B$86,LEFT(EBS!AT$1,6),'RFY21'!$I$6:$I$86)</f>
        <v>0</v>
      </c>
      <c r="AU67" s="6">
        <f>SUMIF('RFY21'!$B$6:$B$86,LEFT(EBS!AU$1,6),'RFY21'!$I$6:$I$86)</f>
        <v>0</v>
      </c>
      <c r="AV67" s="6">
        <f>SUMIF('RFY21'!$B$6:$B$86,LEFT(EBS!AV$1,6),'RFY21'!$I$6:$I$86)</f>
        <v>447033.63</v>
      </c>
      <c r="AW67" s="6">
        <f>SUMIF('RFY21'!$B$6:$B$86,LEFT(EBS!AW$1,6),'RFY21'!$I$6:$I$86)</f>
        <v>1422.37</v>
      </c>
      <c r="AX67" s="6">
        <f>SUMIF('RFY21'!$B$6:$B$86,LEFT(EBS!AX$1,6),'RFY21'!$I$6:$I$86)</f>
        <v>1020829.43</v>
      </c>
      <c r="AY67" s="6">
        <f>SUMIF('RFY21'!$B$6:$B$86,LEFT(EBS!AY$1,6),'RFY21'!$I$6:$I$86)</f>
        <v>4345669.58</v>
      </c>
      <c r="AZ67" s="6">
        <f>SUMIF('RFY21'!$B$6:$B$86,LEFT(EBS!AZ$1,6),'RFY21'!$I$6:$I$86)</f>
        <v>0</v>
      </c>
      <c r="BA67" s="6">
        <f>SUMIF('RFY21'!$B$6:$B$86,LEFT(EBS!BA$1,6),'RFY21'!$I$6:$I$86)</f>
        <v>1330941.77</v>
      </c>
      <c r="BB67" s="6">
        <f>SUMIF('RFY21'!$B$6:$B$86,LEFT(EBS!BB$1,6),'RFY21'!$I$6:$I$86)</f>
        <v>509366.43</v>
      </c>
      <c r="BC67" s="6">
        <f>SUMIF('RFY21'!$B$6:$B$86,LEFT(EBS!BC$1,6),'RFY21'!$I$6:$I$86)</f>
        <v>0</v>
      </c>
      <c r="BD67" s="6">
        <f>SUMIF('RFY21'!$B$6:$B$86,LEFT(EBS!BD$1,6),'RFY21'!$I$6:$I$86)</f>
        <v>887166.99</v>
      </c>
      <c r="BE67" s="6">
        <f>SUMIF('RFY21'!$B$6:$B$86,LEFT(EBS!BE$1,6),'RFY21'!$I$6:$I$86)</f>
        <v>0</v>
      </c>
    </row>
    <row r="68" spans="1:57" x14ac:dyDescent="0.25">
      <c r="A68" s="13">
        <v>44348</v>
      </c>
      <c r="B68" s="6">
        <f>SUMIF('RFY21'!$B$6:$B$86,LEFT(EBS!B$1,6),'RFY21'!$J$6:$J$86)</f>
        <v>0</v>
      </c>
      <c r="C68" s="6">
        <f>SUMIF('RFY21'!$B$6:$B$86,LEFT(EBS!C$1,6),'RFY21'!$J$6:$J$86)</f>
        <v>0</v>
      </c>
      <c r="D68" s="6">
        <f>SUMIF('RFY21'!$B$6:$B$86,LEFT(EBS!D$1,6),'RFY21'!$J$6:$J$86)</f>
        <v>4190866.46</v>
      </c>
      <c r="E68" s="6">
        <f>SUMIF('RFY21'!$B$6:$B$86,LEFT(EBS!E$1,6),'RFY21'!$J$6:$J$86)</f>
        <v>1882500.22</v>
      </c>
      <c r="F68" s="6">
        <f>SUMIF('RFY21'!$B$6:$B$86,LEFT(EBS!F$1,6),'RFY21'!$J$6:$J$86)</f>
        <v>81000519.719999999</v>
      </c>
      <c r="G68" s="6">
        <f>SUMIF('RFY21'!$B$6:$B$86,LEFT(EBS!G$1,6),'RFY21'!$J$6:$J$86)</f>
        <v>8960412.2799999993</v>
      </c>
      <c r="H68" s="6">
        <f>SUMIF('RFY21'!$B$6:$B$86,LEFT(EBS!H$1,6),'RFY21'!$J$6:$J$86)</f>
        <v>7301762.79</v>
      </c>
      <c r="I68" s="6">
        <f>SUMIF('RFY21'!$B$6:$B$86,LEFT(EBS!I$1,6),'RFY21'!$J$6:$J$86)</f>
        <v>3284595.7</v>
      </c>
      <c r="J68" s="6">
        <f>SUMIF('RFY21'!$B$6:$B$86,LEFT(EBS!J$1,6),'RFY21'!$J$6:$J$86)</f>
        <v>274208.98</v>
      </c>
      <c r="K68" s="6">
        <f>SUMIF('RFY21'!$B$6:$B$86,LEFT(EBS!K$1,6),'RFY21'!$J$6:$J$86)</f>
        <v>81910</v>
      </c>
      <c r="L68" s="6">
        <f>SUMIF('RFY21'!$B$6:$B$86,LEFT(EBS!L$1,6),'RFY21'!$J$6:$J$86)</f>
        <v>150743.45000000001</v>
      </c>
      <c r="M68" s="6">
        <f>SUMIF('RFY21'!$B$6:$B$86,LEFT(EBS!M$1,6),'RFY21'!$J$6:$J$86)</f>
        <v>827444.07</v>
      </c>
      <c r="N68" s="6">
        <f>SUMIF('RFY21'!$B$6:$B$86,LEFT(EBS!N$1,6),'RFY21'!$J$6:$J$86)</f>
        <v>1613109.37</v>
      </c>
      <c r="O68" s="6">
        <f>SUMIF('RFY21'!$B$6:$B$86,LEFT(EBS!O$1,6),'RFY21'!$J$6:$J$86)</f>
        <v>3038861.09</v>
      </c>
      <c r="P68" s="6">
        <f>SUMIF('RFY21'!$B$6:$B$86,LEFT(EBS!P$1,6),'RFY21'!$J$6:$J$86)</f>
        <v>1897051.34</v>
      </c>
      <c r="Q68" s="6">
        <f>SUMIF('RFY21'!$B$6:$B$86,LEFT(EBS!Q$1,6),'RFY21'!$J$6:$J$86)</f>
        <v>7036466.4900000002</v>
      </c>
      <c r="R68" s="6">
        <f>SUMIF('RFY21'!$B$6:$B$86,LEFT(EBS!R$1,6),'RFY21'!$J$6:$J$86)</f>
        <v>627420.24</v>
      </c>
      <c r="S68" s="6">
        <f>SUMIF('RFY21'!$B$6:$B$86,LEFT(EBS!S$1,6),'RFY21'!$J$6:$J$86)</f>
        <v>346688.89</v>
      </c>
      <c r="T68" s="6">
        <f>SUMIF('RFY21'!$B$6:$B$86,LEFT(EBS!T$1,6),'RFY21'!$J$6:$J$86)</f>
        <v>121488.69</v>
      </c>
      <c r="U68" s="6">
        <f>SUMIF('RFY21'!$B$6:$B$86,LEFT(EBS!U$1,6),'RFY21'!$J$6:$J$86)</f>
        <v>0</v>
      </c>
      <c r="V68" s="6">
        <f>SUMIF('RFY21'!$B$6:$B$86,LEFT(EBS!V$1,6),'RFY21'!$J$6:$J$86)</f>
        <v>17600</v>
      </c>
      <c r="W68" s="6">
        <f>SUMIF('RFY21'!$B$6:$B$86,LEFT(EBS!W$1,6),'RFY21'!$J$6:$J$86)</f>
        <v>1241599.3600000001</v>
      </c>
      <c r="X68" s="6">
        <f>SUMIF('RFY21'!$B$6:$B$86,LEFT(EBS!X$1,6),'RFY21'!$J$6:$J$86)</f>
        <v>0</v>
      </c>
      <c r="Y68" s="6">
        <f>SUMIF('RFY21'!$B$6:$B$86,LEFT(EBS!Y$1,6),'RFY21'!$J$6:$J$86)</f>
        <v>-1000</v>
      </c>
      <c r="Z68" s="6">
        <f>SUMIF('RFY21'!$B$6:$B$86,LEFT(EBS!Z$1,6),'RFY21'!$J$6:$J$86)</f>
        <v>5333670.67</v>
      </c>
      <c r="AA68" s="6">
        <f>SUMIF('RFY21'!$B$6:$B$86,LEFT(EBS!AA$1,6),'RFY21'!$J$6:$J$86)</f>
        <v>5373615.9800000004</v>
      </c>
      <c r="AB68" s="6">
        <f>SUMIF('RFY21'!$B$6:$B$86,LEFT(EBS!AB$1,6),'RFY21'!$J$6:$J$86)</f>
        <v>722427.3</v>
      </c>
      <c r="AC68" s="6">
        <f>SUMIF('RFY21'!$B$6:$B$86,LEFT(EBS!AC$1,6),'RFY21'!$J$6:$J$86)</f>
        <v>6384859.5099999998</v>
      </c>
      <c r="AD68" s="6">
        <f>SUMIF('RFY21'!$B$6:$B$86,LEFT(EBS!AD$1,6),'RFY21'!$J$6:$J$86)</f>
        <v>0</v>
      </c>
      <c r="AE68" s="6">
        <f>SUMIF('RFY21'!$B$6:$B$86,LEFT(EBS!AE$1,6),'RFY21'!$J$6:$J$86)</f>
        <v>378023.36</v>
      </c>
      <c r="AF68" s="6">
        <f>SUMIF('RFY21'!$B$6:$B$86,LEFT(EBS!AF$1,6),'RFY21'!$J$6:$J$86)</f>
        <v>980822.76</v>
      </c>
      <c r="AG68" s="6">
        <f>SUMIF('RFY21'!$B$6:$B$86,LEFT(EBS!AG$1,6),'RFY21'!$J$6:$J$86)</f>
        <v>227914</v>
      </c>
      <c r="AH68" s="6">
        <f>SUMIF('RFY21'!$B$6:$B$86,LEFT(EBS!AH$1,6),'RFY21'!$J$6:$J$86)</f>
        <v>61221.25</v>
      </c>
      <c r="AI68" s="6">
        <f>SUMIF('RFY21'!$B$6:$B$86,LEFT(EBS!AI$1,6),'RFY21'!$J$6:$J$86)</f>
        <v>69.819999999999993</v>
      </c>
      <c r="AJ68" s="6">
        <f>SUMIF('RFY21'!$B$6:$B$86,LEFT(EBS!AJ$1,6),'RFY21'!$J$6:$J$86)</f>
        <v>869949.96</v>
      </c>
      <c r="AK68" s="6">
        <f>SUMIF('RFY21'!$B$6:$B$86,LEFT(EBS!AK$1,6),'RFY21'!$J$6:$J$86)</f>
        <v>78421.06</v>
      </c>
      <c r="AL68" s="6">
        <f>SUMIF('RFY21'!$B$6:$B$86,LEFT(EBS!AL$1,6),'RFY21'!$J$6:$J$86)</f>
        <v>165</v>
      </c>
      <c r="AM68" s="6">
        <f>SUMIF('RFY21'!$B$6:$B$86,LEFT(EBS!AM$1,6),'RFY21'!$J$6:$J$86)</f>
        <v>36090.67</v>
      </c>
      <c r="AN68" s="6">
        <f>SUMIF('RFY21'!$B$6:$B$86,LEFT(EBS!AN$1,6),'RFY21'!$J$6:$J$86)</f>
        <v>246642.58</v>
      </c>
      <c r="AO68" s="6">
        <f>SUMIF('RFY21'!$B$6:$B$86,LEFT(EBS!AO$1,6),'RFY21'!$J$6:$J$86)</f>
        <v>0</v>
      </c>
      <c r="AP68" s="6">
        <f>SUMIF('RFY21'!$B$6:$B$86,LEFT(EBS!AP$1,6),'RFY21'!$J$6:$J$86)</f>
        <v>286249</v>
      </c>
      <c r="AQ68" s="6">
        <f>SUMIF('RFY21'!$B$6:$B$86,LEFT(EBS!AQ$1,6),'RFY21'!$J$6:$J$86)</f>
        <v>0</v>
      </c>
      <c r="AR68" s="6">
        <f>SUMIF('RFY21'!$B$6:$B$86,LEFT(EBS!AR$1,6),'RFY21'!$J$6:$J$86)</f>
        <v>2600</v>
      </c>
      <c r="AS68" s="6">
        <f>SUMIF('RFY21'!$B$6:$B$86,LEFT(EBS!AS$1,6),'RFY21'!$J$6:$J$86)</f>
        <v>0</v>
      </c>
      <c r="AT68" s="6">
        <f>SUMIF('RFY21'!$B$6:$B$86,LEFT(EBS!AT$1,6),'RFY21'!$J$6:$J$86)</f>
        <v>0</v>
      </c>
      <c r="AU68" s="6">
        <f>SUMIF('RFY21'!$B$6:$B$86,LEFT(EBS!AU$1,6),'RFY21'!$J$6:$J$86)</f>
        <v>0</v>
      </c>
      <c r="AV68" s="6">
        <f>SUMIF('RFY21'!$B$6:$B$86,LEFT(EBS!AV$1,6),'RFY21'!$J$6:$J$86)</f>
        <v>0</v>
      </c>
      <c r="AW68" s="6">
        <f>SUMIF('RFY21'!$B$6:$B$86,LEFT(EBS!AW$1,6),'RFY21'!$J$6:$J$86)</f>
        <v>1783.56</v>
      </c>
      <c r="AX68" s="6">
        <f>SUMIF('RFY21'!$B$6:$B$86,LEFT(EBS!AX$1,6),'RFY21'!$J$6:$J$86)</f>
        <v>954314.78</v>
      </c>
      <c r="AY68" s="6">
        <f>SUMIF('RFY21'!$B$6:$B$86,LEFT(EBS!AY$1,6),'RFY21'!$J$6:$J$86)</f>
        <v>4436062.4800000004</v>
      </c>
      <c r="AZ68" s="6">
        <f>SUMIF('RFY21'!$B$6:$B$86,LEFT(EBS!AZ$1,6),'RFY21'!$J$6:$J$86)</f>
        <v>0</v>
      </c>
      <c r="BA68" s="6">
        <f>SUMIF('RFY21'!$B$6:$B$86,LEFT(EBS!BA$1,6),'RFY21'!$J$6:$J$86)</f>
        <v>8049139.0300000003</v>
      </c>
      <c r="BB68" s="6">
        <f>SUMIF('RFY21'!$B$6:$B$86,LEFT(EBS!BB$1,6),'RFY21'!$J$6:$J$86)</f>
        <v>284828.29000000004</v>
      </c>
      <c r="BC68" s="6">
        <f>SUMIF('RFY21'!$B$6:$B$86,LEFT(EBS!BC$1,6),'RFY21'!$J$6:$J$86)</f>
        <v>0</v>
      </c>
      <c r="BD68" s="6">
        <f>SUMIF('RFY21'!$B$6:$B$86,LEFT(EBS!BD$1,6),'RFY21'!$J$6:$J$86)</f>
        <v>1023168.73</v>
      </c>
      <c r="BE68" s="6">
        <f>SUMIF('RFY21'!$B$6:$B$86,LEFT(EBS!BE$1,6),'RFY21'!$J$6:$J$86)</f>
        <v>601783.42000000004</v>
      </c>
    </row>
    <row r="69" spans="1:57" x14ac:dyDescent="0.25">
      <c r="A69" s="13">
        <v>44378</v>
      </c>
      <c r="B69" s="6">
        <f>SUMIF('RFY21'!$B$6:$B$86,LEFT(EBS!B$1,6),'RFY21'!$K$6:$K$86)</f>
        <v>0</v>
      </c>
      <c r="C69" s="6">
        <f>SUMIF('RFY21'!$B$6:$B$86,LEFT(EBS!C$1,6),'RFY21'!$K$6:$K$86)</f>
        <v>0</v>
      </c>
      <c r="D69" s="6">
        <f>SUMIF('RFY21'!$B$6:$B$86,LEFT(EBS!D$1,6),'RFY21'!$K$6:$K$86)</f>
        <v>192168.15</v>
      </c>
      <c r="E69" s="6">
        <f>SUMIF('RFY21'!$B$6:$B$86,LEFT(EBS!E$1,6),'RFY21'!$K$6:$K$86)</f>
        <v>1584788.43</v>
      </c>
      <c r="F69" s="6">
        <f>SUMIF('RFY21'!$B$6:$B$86,LEFT(EBS!F$1,6),'RFY21'!$K$6:$K$86)</f>
        <v>76771185.039999992</v>
      </c>
      <c r="G69" s="6">
        <f>SUMIF('RFY21'!$B$6:$B$86,LEFT(EBS!G$1,6),'RFY21'!$K$6:$K$86)</f>
        <v>7896777.1299999999</v>
      </c>
      <c r="H69" s="6">
        <f>SUMIF('RFY21'!$B$6:$B$86,LEFT(EBS!H$1,6),'RFY21'!$K$6:$K$86)</f>
        <v>7498764.3700000001</v>
      </c>
      <c r="I69" s="6">
        <f>SUMIF('RFY21'!$B$6:$B$86,LEFT(EBS!I$1,6),'RFY21'!$K$6:$K$86)</f>
        <v>4049309.52</v>
      </c>
      <c r="J69" s="6">
        <f>SUMIF('RFY21'!$B$6:$B$86,LEFT(EBS!J$1,6),'RFY21'!$K$6:$K$86)</f>
        <v>235714.54</v>
      </c>
      <c r="K69" s="6">
        <f>SUMIF('RFY21'!$B$6:$B$86,LEFT(EBS!K$1,6),'RFY21'!$K$6:$K$86)</f>
        <v>116772.5</v>
      </c>
      <c r="L69" s="6">
        <f>SUMIF('RFY21'!$B$6:$B$86,LEFT(EBS!L$1,6),'RFY21'!$K$6:$K$86)</f>
        <v>121326.32</v>
      </c>
      <c r="M69" s="6">
        <f>SUMIF('RFY21'!$B$6:$B$86,LEFT(EBS!M$1,6),'RFY21'!$K$6:$K$86)</f>
        <v>825799.13</v>
      </c>
      <c r="N69" s="6">
        <f>SUMIF('RFY21'!$B$6:$B$86,LEFT(EBS!N$1,6),'RFY21'!$K$6:$K$86)</f>
        <v>2749316.31</v>
      </c>
      <c r="O69" s="6">
        <f>SUMIF('RFY21'!$B$6:$B$86,LEFT(EBS!O$1,6),'RFY21'!$K$6:$K$86)</f>
        <v>3165656.69</v>
      </c>
      <c r="P69" s="6">
        <f>SUMIF('RFY21'!$B$6:$B$86,LEFT(EBS!P$1,6),'RFY21'!$K$6:$K$86)</f>
        <v>1705822.66</v>
      </c>
      <c r="Q69" s="6">
        <f>SUMIF('RFY21'!$B$6:$B$86,LEFT(EBS!Q$1,6),'RFY21'!$K$6:$K$86)</f>
        <v>10867087.689999999</v>
      </c>
      <c r="R69" s="6">
        <f>SUMIF('RFY21'!$B$6:$B$86,LEFT(EBS!R$1,6),'RFY21'!$K$6:$K$86)</f>
        <v>617028.35</v>
      </c>
      <c r="S69" s="6">
        <f>SUMIF('RFY21'!$B$6:$B$86,LEFT(EBS!S$1,6),'RFY21'!$K$6:$K$86)</f>
        <v>356859.66</v>
      </c>
      <c r="T69" s="6">
        <f>SUMIF('RFY21'!$B$6:$B$86,LEFT(EBS!T$1,6),'RFY21'!$K$6:$K$86)</f>
        <v>170070.67</v>
      </c>
      <c r="U69" s="6">
        <f>SUMIF('RFY21'!$B$6:$B$86,LEFT(EBS!U$1,6),'RFY21'!$K$6:$K$86)</f>
        <v>0</v>
      </c>
      <c r="V69" s="6">
        <f>SUMIF('RFY21'!$B$6:$B$86,LEFT(EBS!V$1,6),'RFY21'!$K$6:$K$86)</f>
        <v>2394100</v>
      </c>
      <c r="W69" s="6">
        <f>SUMIF('RFY21'!$B$6:$B$86,LEFT(EBS!W$1,6),'RFY21'!$K$6:$K$86)</f>
        <v>1629985.6</v>
      </c>
      <c r="X69" s="6">
        <f>SUMIF('RFY21'!$B$6:$B$86,LEFT(EBS!X$1,6),'RFY21'!$K$6:$K$86)</f>
        <v>0</v>
      </c>
      <c r="Y69" s="6">
        <f>SUMIF('RFY21'!$B$6:$B$86,LEFT(EBS!Y$1,6),'RFY21'!$K$6:$K$86)</f>
        <v>78218.12</v>
      </c>
      <c r="Z69" s="6">
        <f>SUMIF('RFY21'!$B$6:$B$86,LEFT(EBS!Z$1,6),'RFY21'!$K$6:$K$86)</f>
        <v>5166637.37</v>
      </c>
      <c r="AA69" s="6">
        <f>SUMIF('RFY21'!$B$6:$B$86,LEFT(EBS!AA$1,6),'RFY21'!$K$6:$K$86)</f>
        <v>4357229.25</v>
      </c>
      <c r="AB69" s="6">
        <f>SUMIF('RFY21'!$B$6:$B$86,LEFT(EBS!AB$1,6),'RFY21'!$K$6:$K$86)</f>
        <v>802786.91</v>
      </c>
      <c r="AC69" s="6">
        <f>SUMIF('RFY21'!$B$6:$B$86,LEFT(EBS!AC$1,6),'RFY21'!$K$6:$K$86)</f>
        <v>6855730.5700000003</v>
      </c>
      <c r="AD69" s="6">
        <f>SUMIF('RFY21'!$B$6:$B$86,LEFT(EBS!AD$1,6),'RFY21'!$K$6:$K$86)</f>
        <v>0</v>
      </c>
      <c r="AE69" s="6">
        <f>SUMIF('RFY21'!$B$6:$B$86,LEFT(EBS!AE$1,6),'RFY21'!$K$6:$K$86)</f>
        <v>383206.11</v>
      </c>
      <c r="AF69" s="6">
        <f>SUMIF('RFY21'!$B$6:$B$86,LEFT(EBS!AF$1,6),'RFY21'!$K$6:$K$86)</f>
        <v>896568.9</v>
      </c>
      <c r="AG69" s="6">
        <f>SUMIF('RFY21'!$B$6:$B$86,LEFT(EBS!AG$1,6),'RFY21'!$K$6:$K$86)</f>
        <v>203817</v>
      </c>
      <c r="AH69" s="6">
        <f>SUMIF('RFY21'!$B$6:$B$86,LEFT(EBS!AH$1,6),'RFY21'!$K$6:$K$86)</f>
        <v>61589.75</v>
      </c>
      <c r="AI69" s="6">
        <f>SUMIF('RFY21'!$B$6:$B$86,LEFT(EBS!AI$1,6),'RFY21'!$K$6:$K$86)</f>
        <v>142.68</v>
      </c>
      <c r="AJ69" s="6">
        <f>SUMIF('RFY21'!$B$6:$B$86,LEFT(EBS!AJ$1,6),'RFY21'!$K$6:$K$86)</f>
        <v>1209302.96</v>
      </c>
      <c r="AK69" s="6">
        <f>SUMIF('RFY21'!$B$6:$B$86,LEFT(EBS!AK$1,6),'RFY21'!$K$6:$K$86)</f>
        <v>81912.98</v>
      </c>
      <c r="AL69" s="6">
        <f>SUMIF('RFY21'!$B$6:$B$86,LEFT(EBS!AL$1,6),'RFY21'!$K$6:$K$86)</f>
        <v>312.5</v>
      </c>
      <c r="AM69" s="6">
        <f>SUMIF('RFY21'!$B$6:$B$86,LEFT(EBS!AM$1,6),'RFY21'!$K$6:$K$86)</f>
        <v>32037.39</v>
      </c>
      <c r="AN69" s="6">
        <f>SUMIF('RFY21'!$B$6:$B$86,LEFT(EBS!AN$1,6),'RFY21'!$K$6:$K$86)</f>
        <v>208632.26</v>
      </c>
      <c r="AO69" s="6">
        <f>SUMIF('RFY21'!$B$6:$B$86,LEFT(EBS!AO$1,6),'RFY21'!$K$6:$K$86)</f>
        <v>0</v>
      </c>
      <c r="AP69" s="6">
        <f>SUMIF('RFY21'!$B$6:$B$86,LEFT(EBS!AP$1,6),'RFY21'!$K$6:$K$86)</f>
        <v>200788</v>
      </c>
      <c r="AQ69" s="6">
        <f>SUMIF('RFY21'!$B$6:$B$86,LEFT(EBS!AQ$1,6),'RFY21'!$K$6:$K$86)</f>
        <v>0</v>
      </c>
      <c r="AR69" s="6">
        <f>SUMIF('RFY21'!$B$6:$B$86,LEFT(EBS!AR$1,6),'RFY21'!$K$6:$K$86)</f>
        <v>2250</v>
      </c>
      <c r="AS69" s="6">
        <f>SUMIF('RFY21'!$B$6:$B$86,LEFT(EBS!AS$1,6),'RFY21'!$K$6:$K$86)</f>
        <v>0</v>
      </c>
      <c r="AT69" s="6">
        <f>SUMIF('RFY21'!$B$6:$B$86,LEFT(EBS!AT$1,6),'RFY21'!$K$6:$K$86)</f>
        <v>0</v>
      </c>
      <c r="AU69" s="6">
        <f>SUMIF('RFY21'!$B$6:$B$86,LEFT(EBS!AU$1,6),'RFY21'!$K$6:$K$86)</f>
        <v>0</v>
      </c>
      <c r="AV69" s="6">
        <f>SUMIF('RFY21'!$B$6:$B$86,LEFT(EBS!AV$1,6),'RFY21'!$K$6:$K$86)</f>
        <v>3427</v>
      </c>
      <c r="AW69" s="6">
        <f>SUMIF('RFY21'!$B$6:$B$86,LEFT(EBS!AW$1,6),'RFY21'!$K$6:$K$86)</f>
        <v>2938.9700000000003</v>
      </c>
      <c r="AX69" s="6">
        <f>SUMIF('RFY21'!$B$6:$B$86,LEFT(EBS!AX$1,6),'RFY21'!$K$6:$K$86)</f>
        <v>979520.97</v>
      </c>
      <c r="AY69" s="6">
        <f>SUMIF('RFY21'!$B$6:$B$86,LEFT(EBS!AY$1,6),'RFY21'!$K$6:$K$86)</f>
        <v>12630481.390000001</v>
      </c>
      <c r="AZ69" s="6">
        <f>SUMIF('RFY21'!$B$6:$B$86,LEFT(EBS!AZ$1,6),'RFY21'!$K$6:$K$86)</f>
        <v>0</v>
      </c>
      <c r="BA69" s="6">
        <f>SUMIF('RFY21'!$B$6:$B$86,LEFT(EBS!BA$1,6),'RFY21'!$K$6:$K$86)</f>
        <v>284964.81</v>
      </c>
      <c r="BB69" s="6">
        <f>SUMIF('RFY21'!$B$6:$B$86,LEFT(EBS!BB$1,6),'RFY21'!$K$6:$K$86)</f>
        <v>295720.38</v>
      </c>
      <c r="BC69" s="6">
        <f>SUMIF('RFY21'!$B$6:$B$86,LEFT(EBS!BC$1,6),'RFY21'!$K$6:$K$86)</f>
        <v>0</v>
      </c>
      <c r="BD69" s="6">
        <f>SUMIF('RFY21'!$B$6:$B$86,LEFT(EBS!BD$1,6),'RFY21'!$K$6:$K$86)</f>
        <v>1048407.14</v>
      </c>
      <c r="BE69" s="6">
        <f>SUMIF('RFY21'!$B$6:$B$86,LEFT(EBS!BE$1,6),'RFY21'!$K$6:$K$86)</f>
        <v>875100.48</v>
      </c>
    </row>
    <row r="70" spans="1:57" x14ac:dyDescent="0.25">
      <c r="A70" s="13">
        <v>44409</v>
      </c>
      <c r="B70" s="6">
        <f>SUMIF('RFY21'!$B$6:$B$86,LEFT(EBS!B$1,6),'RFY21'!$L$6:$L$86)</f>
        <v>0</v>
      </c>
      <c r="C70" s="6">
        <f>SUMIF('RFY21'!$B$6:$B$86,LEFT(EBS!C$1,6),'RFY21'!$L$6:$L$86)</f>
        <v>0</v>
      </c>
      <c r="D70" s="6">
        <f>SUMIF('RFY21'!$B$6:$B$86,LEFT(EBS!D$1,6),'RFY21'!$L$6:$L$86)</f>
        <v>0</v>
      </c>
      <c r="E70" s="6">
        <f>SUMIF('RFY21'!$B$6:$B$86,LEFT(EBS!E$1,6),'RFY21'!$L$6:$L$86)</f>
        <v>1813144.68</v>
      </c>
      <c r="F70" s="6">
        <f>SUMIF('RFY21'!$B$6:$B$86,LEFT(EBS!F$1,6),'RFY21'!$L$6:$L$86)</f>
        <v>83357864.180000007</v>
      </c>
      <c r="G70" s="6">
        <f>SUMIF('RFY21'!$B$6:$B$86,LEFT(EBS!G$1,6),'RFY21'!$L$6:$L$86)</f>
        <v>9314994.1899999995</v>
      </c>
      <c r="H70" s="6">
        <f>SUMIF('RFY21'!$B$6:$B$86,LEFT(EBS!H$1,6),'RFY21'!$L$6:$L$86)</f>
        <v>7278222.1500000004</v>
      </c>
      <c r="I70" s="6">
        <f>SUMIF('RFY21'!$B$6:$B$86,LEFT(EBS!I$1,6),'RFY21'!$L$6:$L$86)</f>
        <v>3228134.65</v>
      </c>
      <c r="J70" s="6">
        <f>SUMIF('RFY21'!$B$6:$B$86,LEFT(EBS!J$1,6),'RFY21'!$L$6:$L$86)</f>
        <v>243916.65</v>
      </c>
      <c r="K70" s="6">
        <f>SUMIF('RFY21'!$B$6:$B$86,LEFT(EBS!K$1,6),'RFY21'!$L$6:$L$86)</f>
        <v>2002002.5</v>
      </c>
      <c r="L70" s="6">
        <f>SUMIF('RFY21'!$B$6:$B$86,LEFT(EBS!L$1,6),'RFY21'!$L$6:$L$86)</f>
        <v>30375.919999999998</v>
      </c>
      <c r="M70" s="6">
        <f>SUMIF('RFY21'!$B$6:$B$86,LEFT(EBS!M$1,6),'RFY21'!$L$6:$L$86)</f>
        <v>948197.47</v>
      </c>
      <c r="N70" s="6">
        <f>SUMIF('RFY21'!$B$6:$B$86,LEFT(EBS!N$1,6),'RFY21'!$L$6:$L$86)</f>
        <v>1765035.44</v>
      </c>
      <c r="O70" s="6">
        <f>SUMIF('RFY21'!$B$6:$B$86,LEFT(EBS!O$1,6),'RFY21'!$L$6:$L$86)</f>
        <v>3277499.15</v>
      </c>
      <c r="P70" s="6">
        <f>SUMIF('RFY21'!$B$6:$B$86,LEFT(EBS!P$1,6),'RFY21'!$L$6:$L$86)</f>
        <v>1071551.17</v>
      </c>
      <c r="Q70" s="6">
        <f>SUMIF('RFY21'!$B$6:$B$86,LEFT(EBS!Q$1,6),'RFY21'!$L$6:$L$86)</f>
        <v>9887743.5700000003</v>
      </c>
      <c r="R70" s="6">
        <f>SUMIF('RFY21'!$B$6:$B$86,LEFT(EBS!R$1,6),'RFY21'!$L$6:$L$86)</f>
        <v>705844.05</v>
      </c>
      <c r="S70" s="6">
        <f>SUMIF('RFY21'!$B$6:$B$86,LEFT(EBS!S$1,6),'RFY21'!$L$6:$L$86)</f>
        <v>362307.84000000003</v>
      </c>
      <c r="T70" s="6">
        <f>SUMIF('RFY21'!$B$6:$B$86,LEFT(EBS!T$1,6),'RFY21'!$L$6:$L$86)</f>
        <v>90410.18</v>
      </c>
      <c r="U70" s="6">
        <f>SUMIF('RFY21'!$B$6:$B$86,LEFT(EBS!U$1,6),'RFY21'!$L$6:$L$86)</f>
        <v>0</v>
      </c>
      <c r="V70" s="6">
        <f>SUMIF('RFY21'!$B$6:$B$86,LEFT(EBS!V$1,6),'RFY21'!$L$6:$L$86)</f>
        <v>54300</v>
      </c>
      <c r="W70" s="6">
        <f>SUMIF('RFY21'!$B$6:$B$86,LEFT(EBS!W$1,6),'RFY21'!$L$6:$L$86)</f>
        <v>2382199.84</v>
      </c>
      <c r="X70" s="6">
        <f>SUMIF('RFY21'!$B$6:$B$86,LEFT(EBS!X$1,6),'RFY21'!$L$6:$L$86)</f>
        <v>0</v>
      </c>
      <c r="Y70" s="6">
        <f>SUMIF('RFY21'!$B$6:$B$86,LEFT(EBS!Y$1,6),'RFY21'!$L$6:$L$86)</f>
        <v>76589.62</v>
      </c>
      <c r="Z70" s="6">
        <f>SUMIF('RFY21'!$B$6:$B$86,LEFT(EBS!Z$1,6),'RFY21'!$L$6:$L$86)</f>
        <v>5540140.0700000003</v>
      </c>
      <c r="AA70" s="6">
        <f>SUMIF('RFY21'!$B$6:$B$86,LEFT(EBS!AA$1,6),'RFY21'!$L$6:$L$86)</f>
        <v>5270107.05</v>
      </c>
      <c r="AB70" s="6">
        <f>SUMIF('RFY21'!$B$6:$B$86,LEFT(EBS!AB$1,6),'RFY21'!$L$6:$L$86)</f>
        <v>474423.72</v>
      </c>
      <c r="AC70" s="6">
        <f>SUMIF('RFY21'!$B$6:$B$86,LEFT(EBS!AC$1,6),'RFY21'!$L$6:$L$86)</f>
        <v>6158032.75</v>
      </c>
      <c r="AD70" s="6">
        <f>SUMIF('RFY21'!$B$6:$B$86,LEFT(EBS!AD$1,6),'RFY21'!$L$6:$L$86)</f>
        <v>0</v>
      </c>
      <c r="AE70" s="6">
        <f>SUMIF('RFY21'!$B$6:$B$86,LEFT(EBS!AE$1,6),'RFY21'!$L$6:$L$86)</f>
        <v>385564.55</v>
      </c>
      <c r="AF70" s="6">
        <f>SUMIF('RFY21'!$B$6:$B$86,LEFT(EBS!AF$1,6),'RFY21'!$L$6:$L$86)</f>
        <v>722937.68</v>
      </c>
      <c r="AG70" s="6">
        <f>SUMIF('RFY21'!$B$6:$B$86,LEFT(EBS!AG$1,6),'RFY21'!$L$6:$L$86)</f>
        <v>219916</v>
      </c>
      <c r="AH70" s="6">
        <f>SUMIF('RFY21'!$B$6:$B$86,LEFT(EBS!AH$1,6),'RFY21'!$L$6:$L$86)</f>
        <v>3902.75</v>
      </c>
      <c r="AI70" s="6">
        <f>SUMIF('RFY21'!$B$6:$B$86,LEFT(EBS!AI$1,6),'RFY21'!$L$6:$L$86)</f>
        <v>90.29</v>
      </c>
      <c r="AJ70" s="6">
        <f>SUMIF('RFY21'!$B$6:$B$86,LEFT(EBS!AJ$1,6),'RFY21'!$L$6:$L$86)</f>
        <v>1282576.8500000001</v>
      </c>
      <c r="AK70" s="6">
        <f>SUMIF('RFY21'!$B$6:$B$86,LEFT(EBS!AK$1,6),'RFY21'!$L$6:$L$86)</f>
        <v>55339.14</v>
      </c>
      <c r="AL70" s="6">
        <f>SUMIF('RFY21'!$B$6:$B$86,LEFT(EBS!AL$1,6),'RFY21'!$L$6:$L$86)</f>
        <v>450</v>
      </c>
      <c r="AM70" s="6">
        <f>SUMIF('RFY21'!$B$6:$B$86,LEFT(EBS!AM$1,6),'RFY21'!$L$6:$L$86)</f>
        <v>19950</v>
      </c>
      <c r="AN70" s="6">
        <f>SUMIF('RFY21'!$B$6:$B$86,LEFT(EBS!AN$1,6),'RFY21'!$L$6:$L$86)</f>
        <v>239207.88</v>
      </c>
      <c r="AO70" s="6">
        <f>SUMIF('RFY21'!$B$6:$B$86,LEFT(EBS!AO$1,6),'RFY21'!$L$6:$L$86)</f>
        <v>0</v>
      </c>
      <c r="AP70" s="6">
        <f>SUMIF('RFY21'!$B$6:$B$86,LEFT(EBS!AP$1,6),'RFY21'!$L$6:$L$86)</f>
        <v>279145.55</v>
      </c>
      <c r="AQ70" s="6">
        <f>SUMIF('RFY21'!$B$6:$B$86,LEFT(EBS!AQ$1,6),'RFY21'!$L$6:$L$86)</f>
        <v>0</v>
      </c>
      <c r="AR70" s="6">
        <f>SUMIF('RFY21'!$B$6:$B$86,LEFT(EBS!AR$1,6),'RFY21'!$L$6:$L$86)</f>
        <v>1500</v>
      </c>
      <c r="AS70" s="6">
        <f>SUMIF('RFY21'!$B$6:$B$86,LEFT(EBS!AS$1,6),'RFY21'!$L$6:$L$86)</f>
        <v>0</v>
      </c>
      <c r="AT70" s="6">
        <f>SUMIF('RFY21'!$B$6:$B$86,LEFT(EBS!AT$1,6),'RFY21'!$L$6:$L$86)</f>
        <v>0</v>
      </c>
      <c r="AU70" s="6">
        <f>SUMIF('RFY21'!$B$6:$B$86,LEFT(EBS!AU$1,6),'RFY21'!$L$6:$L$86)</f>
        <v>0</v>
      </c>
      <c r="AV70" s="6">
        <f>SUMIF('RFY21'!$B$6:$B$86,LEFT(EBS!AV$1,6),'RFY21'!$L$6:$L$86)</f>
        <v>449900.23</v>
      </c>
      <c r="AW70" s="6">
        <f>SUMIF('RFY21'!$B$6:$B$86,LEFT(EBS!AW$1,6),'RFY21'!$L$6:$L$86)</f>
        <v>3469.35</v>
      </c>
      <c r="AX70" s="6">
        <f>SUMIF('RFY21'!$B$6:$B$86,LEFT(EBS!AX$1,6),'RFY21'!$L$6:$L$86)</f>
        <v>990849.96000000008</v>
      </c>
      <c r="AY70" s="6">
        <f>SUMIF('RFY21'!$B$6:$B$86,LEFT(EBS!AY$1,6),'RFY21'!$L$6:$L$86)</f>
        <v>4483344.3600000003</v>
      </c>
      <c r="AZ70" s="6">
        <f>SUMIF('RFY21'!$B$6:$B$86,LEFT(EBS!AZ$1,6),'RFY21'!$L$6:$L$86)</f>
        <v>0</v>
      </c>
      <c r="BA70" s="6">
        <f>SUMIF('RFY21'!$B$6:$B$86,LEFT(EBS!BA$1,6),'RFY21'!$L$6:$L$86)</f>
        <v>732783.22</v>
      </c>
      <c r="BB70" s="6">
        <f>SUMIF('RFY21'!$B$6:$B$86,LEFT(EBS!BB$1,6),'RFY21'!$L$6:$L$86)</f>
        <v>451713.44999999995</v>
      </c>
      <c r="BC70" s="6">
        <f>SUMIF('RFY21'!$B$6:$B$86,LEFT(EBS!BC$1,6),'RFY21'!$L$6:$L$86)</f>
        <v>0</v>
      </c>
      <c r="BD70" s="6">
        <f>SUMIF('RFY21'!$B$6:$B$86,LEFT(EBS!BD$1,6),'RFY21'!$L$6:$L$86)</f>
        <v>1080189.45</v>
      </c>
      <c r="BE70" s="6">
        <f>SUMIF('RFY21'!$B$6:$B$86,LEFT(EBS!BE$1,6),'RFY21'!$L$6:$L$86)</f>
        <v>0</v>
      </c>
    </row>
    <row r="71" spans="1:57" x14ac:dyDescent="0.25">
      <c r="A71" s="13">
        <v>44440</v>
      </c>
      <c r="B71" s="6">
        <f>SUMIF('RFY21'!$B$6:$B$86,LEFT(EBS!B$1,6),'RFY21'!$M$6:$M$86)</f>
        <v>0</v>
      </c>
      <c r="C71" s="6">
        <f>SUMIF('RFY21'!$B$6:$B$86,LEFT(EBS!C$1,6),'RFY21'!$M$6:$M$86)</f>
        <v>-3521382.5500000003</v>
      </c>
      <c r="D71" s="6">
        <f>SUMIF('RFY21'!$B$6:$B$86,LEFT(EBS!D$1,6),'RFY21'!$M$6:$M$86)</f>
        <v>0</v>
      </c>
      <c r="E71" s="6">
        <f>SUMIF('RFY21'!$B$6:$B$86,LEFT(EBS!E$1,6),'RFY21'!$M$6:$M$86)</f>
        <v>1492267.02</v>
      </c>
      <c r="F71" s="6">
        <f>SUMIF('RFY21'!$B$6:$B$86,LEFT(EBS!F$1,6),'RFY21'!$M$6:$M$86)</f>
        <v>90146122.099999994</v>
      </c>
      <c r="G71" s="6">
        <f>SUMIF('RFY21'!$B$6:$B$86,LEFT(EBS!G$1,6),'RFY21'!$M$6:$M$86)</f>
        <v>8237918.21</v>
      </c>
      <c r="H71" s="6">
        <f>SUMIF('RFY21'!$B$6:$B$86,LEFT(EBS!H$1,6),'RFY21'!$M$6:$M$86)</f>
        <v>8177816.5099999998</v>
      </c>
      <c r="I71" s="6">
        <f>SUMIF('RFY21'!$B$6:$B$86,LEFT(EBS!I$1,6),'RFY21'!$M$6:$M$86)</f>
        <v>3583948.7999999998</v>
      </c>
      <c r="J71" s="6">
        <f>SUMIF('RFY21'!$B$6:$B$86,LEFT(EBS!J$1,6),'RFY21'!$M$6:$M$86)</f>
        <v>199430.08</v>
      </c>
      <c r="K71" s="6">
        <f>SUMIF('RFY21'!$B$6:$B$86,LEFT(EBS!K$1,6),'RFY21'!$M$6:$M$86)</f>
        <v>752669.11</v>
      </c>
      <c r="L71" s="6">
        <f>SUMIF('RFY21'!$B$6:$B$86,LEFT(EBS!L$1,6),'RFY21'!$M$6:$M$86)</f>
        <v>190554.09</v>
      </c>
      <c r="M71" s="6">
        <f>SUMIF('RFY21'!$B$6:$B$86,LEFT(EBS!M$1,6),'RFY21'!$M$6:$M$86)</f>
        <v>828607.57</v>
      </c>
      <c r="N71" s="6">
        <f>SUMIF('RFY21'!$B$6:$B$86,LEFT(EBS!N$1,6),'RFY21'!$M$6:$M$86)</f>
        <v>1643454.87</v>
      </c>
      <c r="O71" s="6">
        <f>SUMIF('RFY21'!$B$6:$B$86,LEFT(EBS!O$1,6),'RFY21'!$M$6:$M$86)</f>
        <v>4459833.43</v>
      </c>
      <c r="P71" s="6">
        <f>SUMIF('RFY21'!$B$6:$B$86,LEFT(EBS!P$1,6),'RFY21'!$M$6:$M$86)</f>
        <v>1156023.17</v>
      </c>
      <c r="Q71" s="6">
        <f>SUMIF('RFY21'!$B$6:$B$86,LEFT(EBS!Q$1,6),'RFY21'!$M$6:$M$86)</f>
        <v>6846079.1100000003</v>
      </c>
      <c r="R71" s="6">
        <f>SUMIF('RFY21'!$B$6:$B$86,LEFT(EBS!R$1,6),'RFY21'!$M$6:$M$86)</f>
        <v>643768.77</v>
      </c>
      <c r="S71" s="6">
        <f>SUMIF('RFY21'!$B$6:$B$86,LEFT(EBS!S$1,6),'RFY21'!$M$6:$M$86)</f>
        <v>401501.92</v>
      </c>
      <c r="T71" s="6">
        <f>SUMIF('RFY21'!$B$6:$B$86,LEFT(EBS!T$1,6),'RFY21'!$M$6:$M$86)</f>
        <v>180280.48</v>
      </c>
      <c r="U71" s="6">
        <f>SUMIF('RFY21'!$B$6:$B$86,LEFT(EBS!U$1,6),'RFY21'!$M$6:$M$86)</f>
        <v>0</v>
      </c>
      <c r="V71" s="6">
        <f>SUMIF('RFY21'!$B$6:$B$86,LEFT(EBS!V$1,6),'RFY21'!$M$6:$M$86)</f>
        <v>53189.11</v>
      </c>
      <c r="W71" s="6">
        <f>SUMIF('RFY21'!$B$6:$B$86,LEFT(EBS!W$1,6),'RFY21'!$M$6:$M$86)</f>
        <v>2204757.75</v>
      </c>
      <c r="X71" s="6">
        <f>SUMIF('RFY21'!$B$6:$B$86,LEFT(EBS!X$1,6),'RFY21'!$M$6:$M$86)</f>
        <v>0</v>
      </c>
      <c r="Y71" s="6">
        <f>SUMIF('RFY21'!$B$6:$B$86,LEFT(EBS!Y$1,6),'RFY21'!$M$6:$M$86)</f>
        <v>11989.11</v>
      </c>
      <c r="Z71" s="6">
        <f>SUMIF('RFY21'!$B$6:$B$86,LEFT(EBS!Z$1,6),'RFY21'!$M$6:$M$86)</f>
        <v>5126341.25</v>
      </c>
      <c r="AA71" s="6">
        <f>SUMIF('RFY21'!$B$6:$B$86,LEFT(EBS!AA$1,6),'RFY21'!$M$6:$M$86)</f>
        <v>6659833.0099999998</v>
      </c>
      <c r="AB71" s="6">
        <f>SUMIF('RFY21'!$B$6:$B$86,LEFT(EBS!AB$1,6),'RFY21'!$M$6:$M$86)</f>
        <v>656173.54</v>
      </c>
      <c r="AC71" s="6">
        <f>SUMIF('RFY21'!$B$6:$B$86,LEFT(EBS!AC$1,6),'RFY21'!$M$6:$M$86)</f>
        <v>6005073.3499999996</v>
      </c>
      <c r="AD71" s="6">
        <f>SUMIF('RFY21'!$B$6:$B$86,LEFT(EBS!AD$1,6),'RFY21'!$M$6:$M$86)</f>
        <v>0</v>
      </c>
      <c r="AE71" s="6">
        <f>SUMIF('RFY21'!$B$6:$B$86,LEFT(EBS!AE$1,6),'RFY21'!$M$6:$M$86)</f>
        <v>469491.07</v>
      </c>
      <c r="AF71" s="6">
        <f>SUMIF('RFY21'!$B$6:$B$86,LEFT(EBS!AF$1,6),'RFY21'!$M$6:$M$86)</f>
        <v>310684.09999999998</v>
      </c>
      <c r="AG71" s="6">
        <f>SUMIF('RFY21'!$B$6:$B$86,LEFT(EBS!AG$1,6),'RFY21'!$M$6:$M$86)</f>
        <v>228076</v>
      </c>
      <c r="AH71" s="6">
        <f>SUMIF('RFY21'!$B$6:$B$86,LEFT(EBS!AH$1,6),'RFY21'!$M$6:$M$86)</f>
        <v>4807.6099999999997</v>
      </c>
      <c r="AI71" s="6">
        <f>SUMIF('RFY21'!$B$6:$B$86,LEFT(EBS!AI$1,6),'RFY21'!$M$6:$M$86)</f>
        <v>86.77</v>
      </c>
      <c r="AJ71" s="6">
        <f>SUMIF('RFY21'!$B$6:$B$86,LEFT(EBS!AJ$1,6),'RFY21'!$M$6:$M$86)</f>
        <v>1653835.1</v>
      </c>
      <c r="AK71" s="6">
        <f>SUMIF('RFY21'!$B$6:$B$86,LEFT(EBS!AK$1,6),'RFY21'!$M$6:$M$86)</f>
        <v>50200.95</v>
      </c>
      <c r="AL71" s="6">
        <f>SUMIF('RFY21'!$B$6:$B$86,LEFT(EBS!AL$1,6),'RFY21'!$M$6:$M$86)</f>
        <v>30</v>
      </c>
      <c r="AM71" s="6">
        <f>SUMIF('RFY21'!$B$6:$B$86,LEFT(EBS!AM$1,6),'RFY21'!$M$6:$M$86)</f>
        <v>250570.53</v>
      </c>
      <c r="AN71" s="6">
        <f>SUMIF('RFY21'!$B$6:$B$86,LEFT(EBS!AN$1,6),'RFY21'!$M$6:$M$86)</f>
        <v>196130.55</v>
      </c>
      <c r="AO71" s="6">
        <f>SUMIF('RFY21'!$B$6:$B$86,LEFT(EBS!AO$1,6),'RFY21'!$M$6:$M$86)</f>
        <v>0</v>
      </c>
      <c r="AP71" s="6">
        <f>SUMIF('RFY21'!$B$6:$B$86,LEFT(EBS!AP$1,6),'RFY21'!$M$6:$M$86)</f>
        <v>335587</v>
      </c>
      <c r="AQ71" s="6">
        <f>SUMIF('RFY21'!$B$6:$B$86,LEFT(EBS!AQ$1,6),'RFY21'!$M$6:$M$86)</f>
        <v>0</v>
      </c>
      <c r="AR71" s="6">
        <f>SUMIF('RFY21'!$B$6:$B$86,LEFT(EBS!AR$1,6),'RFY21'!$M$6:$M$86)</f>
        <v>4000</v>
      </c>
      <c r="AS71" s="6">
        <f>SUMIF('RFY21'!$B$6:$B$86,LEFT(EBS!AS$1,6),'RFY21'!$M$6:$M$86)</f>
        <v>0</v>
      </c>
      <c r="AT71" s="6">
        <f>SUMIF('RFY21'!$B$6:$B$86,LEFT(EBS!AT$1,6),'RFY21'!$M$6:$M$86)</f>
        <v>0</v>
      </c>
      <c r="AU71" s="6">
        <f>SUMIF('RFY21'!$B$6:$B$86,LEFT(EBS!AU$1,6),'RFY21'!$M$6:$M$86)</f>
        <v>0</v>
      </c>
      <c r="AV71" s="6">
        <f>SUMIF('RFY21'!$B$6:$B$86,LEFT(EBS!AV$1,6),'RFY21'!$M$6:$M$86)</f>
        <v>982</v>
      </c>
      <c r="AW71" s="6">
        <f>SUMIF('RFY21'!$B$6:$B$86,LEFT(EBS!AW$1,6),'RFY21'!$M$6:$M$86)</f>
        <v>1969.2600000000002</v>
      </c>
      <c r="AX71" s="6">
        <f>SUMIF('RFY21'!$B$6:$B$86,LEFT(EBS!AX$1,6),'RFY21'!$M$6:$M$86)</f>
        <v>954677.78</v>
      </c>
      <c r="AY71" s="6">
        <f>SUMIF('RFY21'!$B$6:$B$86,LEFT(EBS!AY$1,6),'RFY21'!$M$6:$M$86)</f>
        <v>4468312.25</v>
      </c>
      <c r="AZ71" s="6">
        <f>SUMIF('RFY21'!$B$6:$B$86,LEFT(EBS!AZ$1,6),'RFY21'!$M$6:$M$86)</f>
        <v>0</v>
      </c>
      <c r="BA71" s="6">
        <f>SUMIF('RFY21'!$B$6:$B$86,LEFT(EBS!BA$1,6),'RFY21'!$M$6:$M$86)</f>
        <v>8327245.54</v>
      </c>
      <c r="BB71" s="6">
        <f>SUMIF('RFY21'!$B$6:$B$86,LEFT(EBS!BB$1,6),'RFY21'!$M$6:$M$86)</f>
        <v>-53534.32</v>
      </c>
      <c r="BC71" s="6">
        <f>SUMIF('RFY21'!$B$6:$B$86,LEFT(EBS!BC$1,6),'RFY21'!$M$6:$M$86)</f>
        <v>0</v>
      </c>
      <c r="BD71" s="6">
        <f>SUMIF('RFY21'!$B$6:$B$86,LEFT(EBS!BD$1,6),'RFY21'!$M$6:$M$86)</f>
        <v>1073739.92</v>
      </c>
      <c r="BE71" s="6">
        <f>SUMIF('RFY21'!$B$6:$B$86,LEFT(EBS!BE$1,6),'RFY21'!$M$6:$M$86)</f>
        <v>1045863.63</v>
      </c>
    </row>
    <row r="72" spans="1:57" x14ac:dyDescent="0.25">
      <c r="A72" s="13">
        <v>44470</v>
      </c>
      <c r="B72" s="6">
        <f>SUMIF('RFY21'!$B$6:$B$86,LEFT(EBS!B$1,6),'RFY21'!$N$6:$N$86)</f>
        <v>0</v>
      </c>
      <c r="C72" s="6">
        <f>SUMIF('RFY21'!$B$6:$B$86,LEFT(EBS!C$1,6),'RFY21'!$N$6:$N$86)</f>
        <v>-1420057.51</v>
      </c>
      <c r="D72" s="6">
        <f>SUMIF('RFY21'!$B$6:$B$86,LEFT(EBS!D$1,6),'RFY21'!$N$6:$N$86)</f>
        <v>6950.23</v>
      </c>
      <c r="E72" s="6">
        <f>SUMIF('RFY21'!$B$6:$B$86,LEFT(EBS!E$1,6),'RFY21'!$N$6:$N$86)</f>
        <v>1448165.89</v>
      </c>
      <c r="F72" s="6">
        <f>SUMIF('RFY21'!$B$6:$B$86,LEFT(EBS!F$1,6),'RFY21'!$N$6:$N$86)</f>
        <v>85283258.599999994</v>
      </c>
      <c r="G72" s="6">
        <f>SUMIF('RFY21'!$B$6:$B$86,LEFT(EBS!G$1,6),'RFY21'!$N$6:$N$86)</f>
        <v>7752429.9800000004</v>
      </c>
      <c r="H72" s="6">
        <f>SUMIF('RFY21'!$B$6:$B$86,LEFT(EBS!H$1,6),'RFY21'!$N$6:$N$86)</f>
        <v>7294206.0199999996</v>
      </c>
      <c r="I72" s="6">
        <f>SUMIF('RFY21'!$B$6:$B$86,LEFT(EBS!I$1,6),'RFY21'!$N$6:$N$86)</f>
        <v>3422504.89</v>
      </c>
      <c r="J72" s="6">
        <f>SUMIF('RFY21'!$B$6:$B$86,LEFT(EBS!J$1,6),'RFY21'!$N$6:$N$86)</f>
        <v>187744.2</v>
      </c>
      <c r="K72" s="6">
        <f>SUMIF('RFY21'!$B$6:$B$86,LEFT(EBS!K$1,6),'RFY21'!$N$6:$N$86)</f>
        <v>78605</v>
      </c>
      <c r="L72" s="6">
        <f>SUMIF('RFY21'!$B$6:$B$86,LEFT(EBS!L$1,6),'RFY21'!$N$6:$N$86)</f>
        <v>29850.16</v>
      </c>
      <c r="M72" s="6">
        <f>SUMIF('RFY21'!$B$6:$B$86,LEFT(EBS!M$1,6),'RFY21'!$N$6:$N$86)</f>
        <v>857384.97</v>
      </c>
      <c r="N72" s="6">
        <f>SUMIF('RFY21'!$B$6:$B$86,LEFT(EBS!N$1,6),'RFY21'!$N$6:$N$86)</f>
        <v>1619373.87</v>
      </c>
      <c r="O72" s="6">
        <f>SUMIF('RFY21'!$B$6:$B$86,LEFT(EBS!O$1,6),'RFY21'!$N$6:$N$86)</f>
        <v>3588285.89</v>
      </c>
      <c r="P72" s="6">
        <f>SUMIF('RFY21'!$B$6:$B$86,LEFT(EBS!P$1,6),'RFY21'!$N$6:$N$86)</f>
        <v>1806322.94</v>
      </c>
      <c r="Q72" s="6">
        <f>SUMIF('RFY21'!$B$6:$B$86,LEFT(EBS!Q$1,6),'RFY21'!$N$6:$N$86)</f>
        <v>7230459.6799999997</v>
      </c>
      <c r="R72" s="6">
        <f>SUMIF('RFY21'!$B$6:$B$86,LEFT(EBS!R$1,6),'RFY21'!$N$6:$N$86)</f>
        <v>745652.7</v>
      </c>
      <c r="S72" s="6">
        <f>SUMIF('RFY21'!$B$6:$B$86,LEFT(EBS!S$1,6),'RFY21'!$N$6:$N$86)</f>
        <v>377884.31</v>
      </c>
      <c r="T72" s="6">
        <f>SUMIF('RFY21'!$B$6:$B$86,LEFT(EBS!T$1,6),'RFY21'!$N$6:$N$86)</f>
        <v>142094.01999999999</v>
      </c>
      <c r="U72" s="6">
        <f>SUMIF('RFY21'!$B$6:$B$86,LEFT(EBS!U$1,6),'RFY21'!$N$6:$N$86)</f>
        <v>0</v>
      </c>
      <c r="V72" s="6">
        <f>SUMIF('RFY21'!$B$6:$B$86,LEFT(EBS!V$1,6),'RFY21'!$N$6:$N$86)</f>
        <v>39000</v>
      </c>
      <c r="W72" s="6">
        <f>SUMIF('RFY21'!$B$6:$B$86,LEFT(EBS!W$1,6),'RFY21'!$N$6:$N$86)</f>
        <v>2382368.79</v>
      </c>
      <c r="X72" s="6">
        <f>SUMIF('RFY21'!$B$6:$B$86,LEFT(EBS!X$1,6),'RFY21'!$N$6:$N$86)</f>
        <v>-116957.8</v>
      </c>
      <c r="Y72" s="6">
        <f>SUMIF('RFY21'!$B$6:$B$86,LEFT(EBS!Y$1,6),'RFY21'!$N$6:$N$86)</f>
        <v>200127.41</v>
      </c>
      <c r="Z72" s="6">
        <f>SUMIF('RFY21'!$B$6:$B$86,LEFT(EBS!Z$1,6),'RFY21'!$N$6:$N$86)</f>
        <v>12226623.92</v>
      </c>
      <c r="AA72" s="6">
        <f>SUMIF('RFY21'!$B$6:$B$86,LEFT(EBS!AA$1,6),'RFY21'!$N$6:$N$86)</f>
        <v>10782687.890000001</v>
      </c>
      <c r="AB72" s="6">
        <f>SUMIF('RFY21'!$B$6:$B$86,LEFT(EBS!AB$1,6),'RFY21'!$N$6:$N$86)</f>
        <v>649075.63</v>
      </c>
      <c r="AC72" s="6">
        <f>SUMIF('RFY21'!$B$6:$B$86,LEFT(EBS!AC$1,6),'RFY21'!$N$6:$N$86)</f>
        <v>5999403.2000000002</v>
      </c>
      <c r="AD72" s="6">
        <f>SUMIF('RFY21'!$B$6:$B$86,LEFT(EBS!AD$1,6),'RFY21'!$N$6:$N$86)</f>
        <v>-100</v>
      </c>
      <c r="AE72" s="6">
        <f>SUMIF('RFY21'!$B$6:$B$86,LEFT(EBS!AE$1,6),'RFY21'!$N$6:$N$86)</f>
        <v>268893.27</v>
      </c>
      <c r="AF72" s="6">
        <f>SUMIF('RFY21'!$B$6:$B$86,LEFT(EBS!AF$1,6),'RFY21'!$N$6:$N$86)</f>
        <v>216879.9</v>
      </c>
      <c r="AG72" s="6">
        <f>SUMIF('RFY21'!$B$6:$B$86,LEFT(EBS!AG$1,6),'RFY21'!$N$6:$N$86)</f>
        <v>168492</v>
      </c>
      <c r="AH72" s="6">
        <f>SUMIF('RFY21'!$B$6:$B$86,LEFT(EBS!AH$1,6),'RFY21'!$N$6:$N$86)</f>
        <v>5234.25</v>
      </c>
      <c r="AI72" s="6">
        <f>SUMIF('RFY21'!$B$6:$B$86,LEFT(EBS!AI$1,6),'RFY21'!$N$6:$N$86)</f>
        <v>27.77</v>
      </c>
      <c r="AJ72" s="6">
        <f>SUMIF('RFY21'!$B$6:$B$86,LEFT(EBS!AJ$1,6),'RFY21'!$N$6:$N$86)</f>
        <v>1304074.1200000001</v>
      </c>
      <c r="AK72" s="6">
        <f>SUMIF('RFY21'!$B$6:$B$86,LEFT(EBS!AK$1,6),'RFY21'!$N$6:$N$86)</f>
        <v>62497.55</v>
      </c>
      <c r="AL72" s="6">
        <f>SUMIF('RFY21'!$B$6:$B$86,LEFT(EBS!AL$1,6),'RFY21'!$N$6:$N$86)</f>
        <v>0</v>
      </c>
      <c r="AM72" s="6">
        <f>SUMIF('RFY21'!$B$6:$B$86,LEFT(EBS!AM$1,6),'RFY21'!$N$6:$N$86)</f>
        <v>184479.86</v>
      </c>
      <c r="AN72" s="6">
        <f>SUMIF('RFY21'!$B$6:$B$86,LEFT(EBS!AN$1,6),'RFY21'!$N$6:$N$86)</f>
        <v>229192.77</v>
      </c>
      <c r="AO72" s="6">
        <f>SUMIF('RFY21'!$B$6:$B$86,LEFT(EBS!AO$1,6),'RFY21'!$N$6:$N$86)</f>
        <v>0</v>
      </c>
      <c r="AP72" s="6">
        <f>SUMIF('RFY21'!$B$6:$B$86,LEFT(EBS!AP$1,6),'RFY21'!$N$6:$N$86)</f>
        <v>322460</v>
      </c>
      <c r="AQ72" s="6">
        <f>SUMIF('RFY21'!$B$6:$B$86,LEFT(EBS!AQ$1,6),'RFY21'!$N$6:$N$86)</f>
        <v>0</v>
      </c>
      <c r="AR72" s="6">
        <f>SUMIF('RFY21'!$B$6:$B$86,LEFT(EBS!AR$1,6),'RFY21'!$N$6:$N$86)</f>
        <v>2750</v>
      </c>
      <c r="AS72" s="6">
        <f>SUMIF('RFY21'!$B$6:$B$86,LEFT(EBS!AS$1,6),'RFY21'!$N$6:$N$86)</f>
        <v>0</v>
      </c>
      <c r="AT72" s="6">
        <f>SUMIF('RFY21'!$B$6:$B$86,LEFT(EBS!AT$1,6),'RFY21'!$N$6:$N$86)</f>
        <v>0</v>
      </c>
      <c r="AU72" s="6">
        <f>SUMIF('RFY21'!$B$6:$B$86,LEFT(EBS!AU$1,6),'RFY21'!$N$6:$N$86)</f>
        <v>0</v>
      </c>
      <c r="AV72" s="6">
        <f>SUMIF('RFY21'!$B$6:$B$86,LEFT(EBS!AV$1,6),'RFY21'!$N$6:$N$86)</f>
        <v>0</v>
      </c>
      <c r="AW72" s="6">
        <f>SUMIF('RFY21'!$B$6:$B$86,LEFT(EBS!AW$1,6),'RFY21'!$N$6:$N$86)</f>
        <v>1923.96</v>
      </c>
      <c r="AX72" s="6">
        <f>SUMIF('RFY21'!$B$6:$B$86,LEFT(EBS!AX$1,6),'RFY21'!$N$6:$N$86)</f>
        <v>956687.78</v>
      </c>
      <c r="AY72" s="6">
        <f>SUMIF('RFY21'!$B$6:$B$86,LEFT(EBS!AY$1,6),'RFY21'!$N$6:$N$86)</f>
        <v>4437975.74</v>
      </c>
      <c r="AZ72" s="6">
        <f>SUMIF('RFY21'!$B$6:$B$86,LEFT(EBS!AZ$1,6),'RFY21'!$N$6:$N$86)</f>
        <v>0</v>
      </c>
      <c r="BA72" s="6">
        <f>SUMIF('RFY21'!$B$6:$B$86,LEFT(EBS!BA$1,6),'RFY21'!$N$6:$N$86)</f>
        <v>515627.18</v>
      </c>
      <c r="BB72" s="6">
        <f>SUMIF('RFY21'!$B$6:$B$86,LEFT(EBS!BB$1,6),'RFY21'!$N$6:$N$86)</f>
        <v>504258.57</v>
      </c>
      <c r="BC72" s="6">
        <f>SUMIF('RFY21'!$B$6:$B$86,LEFT(EBS!BC$1,6),'RFY21'!$N$6:$N$86)</f>
        <v>0</v>
      </c>
      <c r="BD72" s="6">
        <f>SUMIF('RFY21'!$B$6:$B$86,LEFT(EBS!BD$1,6),'RFY21'!$N$6:$N$86)</f>
        <v>1182421.8</v>
      </c>
      <c r="BE72" s="6">
        <f>SUMIF('RFY21'!$B$6:$B$86,LEFT(EBS!BE$1,6),'RFY21'!$N$6:$N$86)</f>
        <v>0</v>
      </c>
    </row>
    <row r="73" spans="1:57" x14ac:dyDescent="0.25">
      <c r="A73" s="13">
        <v>44501</v>
      </c>
      <c r="B73" s="6">
        <f>SUMIF('RFY21'!$B$6:$B$86,LEFT(EBS!B$1,6),'RFY21'!$O$6:$O$86)</f>
        <v>0</v>
      </c>
      <c r="C73" s="6">
        <f>SUMIF('RFY21'!$B$6:$B$86,LEFT(EBS!C$1,6),'RFY21'!$O$6:$O$86)</f>
        <v>-4985165</v>
      </c>
      <c r="D73" s="6">
        <f>SUMIF('RFY21'!$B$6:$B$86,LEFT(EBS!D$1,6),'RFY21'!$O$6:$O$86)</f>
        <v>29908.59</v>
      </c>
      <c r="E73" s="6">
        <f>SUMIF('RFY21'!$B$6:$B$86,LEFT(EBS!E$1,6),'RFY21'!$O$6:$O$86)</f>
        <v>1135885.8999999999</v>
      </c>
      <c r="F73" s="6">
        <f>SUMIF('RFY21'!$B$6:$B$86,LEFT(EBS!F$1,6),'RFY21'!$O$6:$O$86)</f>
        <v>86488787.290000007</v>
      </c>
      <c r="G73" s="6">
        <f>SUMIF('RFY21'!$B$6:$B$86,LEFT(EBS!G$1,6),'RFY21'!$O$6:$O$86)</f>
        <v>7332955.4699999997</v>
      </c>
      <c r="H73" s="6">
        <f>SUMIF('RFY21'!$B$6:$B$86,LEFT(EBS!H$1,6),'RFY21'!$O$6:$O$86)</f>
        <v>7226907.3600000003</v>
      </c>
      <c r="I73" s="6">
        <f>SUMIF('RFY21'!$B$6:$B$86,LEFT(EBS!I$1,6),'RFY21'!$O$6:$O$86)</f>
        <v>3031686.69</v>
      </c>
      <c r="J73" s="6">
        <f>SUMIF('RFY21'!$B$6:$B$86,LEFT(EBS!J$1,6),'RFY21'!$O$6:$O$86)</f>
        <v>179656</v>
      </c>
      <c r="K73" s="6">
        <f>SUMIF('RFY21'!$B$6:$B$86,LEFT(EBS!K$1,6),'RFY21'!$O$6:$O$86)</f>
        <v>354865</v>
      </c>
      <c r="L73" s="6">
        <f>SUMIF('RFY21'!$B$6:$B$86,LEFT(EBS!L$1,6),'RFY21'!$O$6:$O$86)</f>
        <v>26648.27</v>
      </c>
      <c r="M73" s="6">
        <f>SUMIF('RFY21'!$B$6:$B$86,LEFT(EBS!M$1,6),'RFY21'!$O$6:$O$86)</f>
        <v>880354.73</v>
      </c>
      <c r="N73" s="6">
        <f>SUMIF('RFY21'!$B$6:$B$86,LEFT(EBS!N$1,6),'RFY21'!$O$6:$O$86)</f>
        <v>3340037.24</v>
      </c>
      <c r="O73" s="6">
        <f>SUMIF('RFY21'!$B$6:$B$86,LEFT(EBS!O$1,6),'RFY21'!$O$6:$O$86)</f>
        <v>3918832.38</v>
      </c>
      <c r="P73" s="6">
        <f>SUMIF('RFY21'!$B$6:$B$86,LEFT(EBS!P$1,6),'RFY21'!$O$6:$O$86)</f>
        <v>1184766.45</v>
      </c>
      <c r="Q73" s="6">
        <f>SUMIF('RFY21'!$B$6:$B$86,LEFT(EBS!Q$1,6),'RFY21'!$O$6:$O$86)</f>
        <v>5856493.54</v>
      </c>
      <c r="R73" s="6">
        <f>SUMIF('RFY21'!$B$6:$B$86,LEFT(EBS!R$1,6),'RFY21'!$O$6:$O$86)</f>
        <v>547376.26</v>
      </c>
      <c r="S73" s="6">
        <f>SUMIF('RFY21'!$B$6:$B$86,LEFT(EBS!S$1,6),'RFY21'!$O$6:$O$86)</f>
        <v>409911.78</v>
      </c>
      <c r="T73" s="6">
        <f>SUMIF('RFY21'!$B$6:$B$86,LEFT(EBS!T$1,6),'RFY21'!$O$6:$O$86)</f>
        <v>1934.55</v>
      </c>
      <c r="U73" s="6">
        <f>SUMIF('RFY21'!$B$6:$B$86,LEFT(EBS!U$1,6),'RFY21'!$O$6:$O$86)</f>
        <v>0</v>
      </c>
      <c r="V73" s="6">
        <f>SUMIF('RFY21'!$B$6:$B$86,LEFT(EBS!V$1,6),'RFY21'!$O$6:$O$86)</f>
        <v>20800</v>
      </c>
      <c r="W73" s="6">
        <f>SUMIF('RFY21'!$B$6:$B$86,LEFT(EBS!W$1,6),'RFY21'!$O$6:$O$86)</f>
        <v>2398791.0299999998</v>
      </c>
      <c r="X73" s="6">
        <f>SUMIF('RFY21'!$B$6:$B$86,LEFT(EBS!X$1,6),'RFY21'!$O$6:$O$86)</f>
        <v>0</v>
      </c>
      <c r="Y73" s="6">
        <f>SUMIF('RFY21'!$B$6:$B$86,LEFT(EBS!Y$1,6),'RFY21'!$O$6:$O$86)</f>
        <v>6000</v>
      </c>
      <c r="Z73" s="6">
        <f>SUMIF('RFY21'!$B$6:$B$86,LEFT(EBS!Z$1,6),'RFY21'!$O$6:$O$86)</f>
        <v>3259390.76</v>
      </c>
      <c r="AA73" s="6">
        <f>SUMIF('RFY21'!$B$6:$B$86,LEFT(EBS!AA$1,6),'RFY21'!$O$6:$O$86)</f>
        <v>17385695.460000001</v>
      </c>
      <c r="AB73" s="6">
        <f>SUMIF('RFY21'!$B$6:$B$86,LEFT(EBS!AB$1,6),'RFY21'!$O$6:$O$86)</f>
        <v>873434.96</v>
      </c>
      <c r="AC73" s="6">
        <f>SUMIF('RFY21'!$B$6:$B$86,LEFT(EBS!AC$1,6),'RFY21'!$O$6:$O$86)</f>
        <v>5463925.54</v>
      </c>
      <c r="AD73" s="6">
        <f>SUMIF('RFY21'!$B$6:$B$86,LEFT(EBS!AD$1,6),'RFY21'!$O$6:$O$86)</f>
        <v>0</v>
      </c>
      <c r="AE73" s="6">
        <f>SUMIF('RFY21'!$B$6:$B$86,LEFT(EBS!AE$1,6),'RFY21'!$O$6:$O$86)</f>
        <v>328455.75</v>
      </c>
      <c r="AF73" s="6">
        <f>SUMIF('RFY21'!$B$6:$B$86,LEFT(EBS!AF$1,6),'RFY21'!$O$6:$O$86)</f>
        <v>254827.72</v>
      </c>
      <c r="AG73" s="6">
        <f>SUMIF('RFY21'!$B$6:$B$86,LEFT(EBS!AG$1,6),'RFY21'!$O$6:$O$86)</f>
        <v>211866</v>
      </c>
      <c r="AH73" s="6">
        <f>SUMIF('RFY21'!$B$6:$B$86,LEFT(EBS!AH$1,6),'RFY21'!$O$6:$O$86)</f>
        <v>2284.25</v>
      </c>
      <c r="AI73" s="6">
        <f>SUMIF('RFY21'!$B$6:$B$86,LEFT(EBS!AI$1,6),'RFY21'!$O$6:$O$86)</f>
        <v>36.47</v>
      </c>
      <c r="AJ73" s="6">
        <f>SUMIF('RFY21'!$B$6:$B$86,LEFT(EBS!AJ$1,6),'RFY21'!$O$6:$O$86)</f>
        <v>1684811.41</v>
      </c>
      <c r="AK73" s="6">
        <f>SUMIF('RFY21'!$B$6:$B$86,LEFT(EBS!AK$1,6),'RFY21'!$O$6:$O$86)</f>
        <v>58266.98</v>
      </c>
      <c r="AL73" s="6">
        <f>SUMIF('RFY21'!$B$6:$B$86,LEFT(EBS!AL$1,6),'RFY21'!$O$6:$O$86)</f>
        <v>150</v>
      </c>
      <c r="AM73" s="6">
        <f>SUMIF('RFY21'!$B$6:$B$86,LEFT(EBS!AM$1,6),'RFY21'!$O$6:$O$86)</f>
        <v>235105</v>
      </c>
      <c r="AN73" s="6">
        <f>SUMIF('RFY21'!$B$6:$B$86,LEFT(EBS!AN$1,6),'RFY21'!$O$6:$O$86)</f>
        <v>165584.32999999999</v>
      </c>
      <c r="AO73" s="6">
        <f>SUMIF('RFY21'!$B$6:$B$86,LEFT(EBS!AO$1,6),'RFY21'!$O$6:$O$86)</f>
        <v>0</v>
      </c>
      <c r="AP73" s="6">
        <f>SUMIF('RFY21'!$B$6:$B$86,LEFT(EBS!AP$1,6),'RFY21'!$O$6:$O$86)</f>
        <v>319880</v>
      </c>
      <c r="AQ73" s="6">
        <f>SUMIF('RFY21'!$B$6:$B$86,LEFT(EBS!AQ$1,6),'RFY21'!$O$6:$O$86)</f>
        <v>0</v>
      </c>
      <c r="AR73" s="6">
        <f>SUMIF('RFY21'!$B$6:$B$86,LEFT(EBS!AR$1,6),'RFY21'!$O$6:$O$86)</f>
        <v>2500</v>
      </c>
      <c r="AS73" s="6">
        <f>SUMIF('RFY21'!$B$6:$B$86,LEFT(EBS!AS$1,6),'RFY21'!$O$6:$O$86)</f>
        <v>0</v>
      </c>
      <c r="AT73" s="6">
        <f>SUMIF('RFY21'!$B$6:$B$86,LEFT(EBS!AT$1,6),'RFY21'!$O$6:$O$86)</f>
        <v>0</v>
      </c>
      <c r="AU73" s="6">
        <f>SUMIF('RFY21'!$B$6:$B$86,LEFT(EBS!AU$1,6),'RFY21'!$O$6:$O$86)</f>
        <v>0</v>
      </c>
      <c r="AV73" s="6">
        <f>SUMIF('RFY21'!$B$6:$B$86,LEFT(EBS!AV$1,6),'RFY21'!$O$6:$O$86)</f>
        <v>449715.96</v>
      </c>
      <c r="AW73" s="6">
        <f>SUMIF('RFY21'!$B$6:$B$86,LEFT(EBS!AW$1,6),'RFY21'!$O$6:$O$86)</f>
        <v>-321.2</v>
      </c>
      <c r="AX73" s="6">
        <f>SUMIF('RFY21'!$B$6:$B$86,LEFT(EBS!AX$1,6),'RFY21'!$O$6:$O$86)</f>
        <v>1121488.3699999999</v>
      </c>
      <c r="AY73" s="6">
        <f>SUMIF('RFY21'!$B$6:$B$86,LEFT(EBS!AY$1,6),'RFY21'!$O$6:$O$86)</f>
        <v>2252278.65</v>
      </c>
      <c r="AZ73" s="6">
        <f>SUMIF('RFY21'!$B$6:$B$86,LEFT(EBS!AZ$1,6),'RFY21'!$O$6:$O$86)</f>
        <v>0</v>
      </c>
      <c r="BA73" s="6">
        <f>SUMIF('RFY21'!$B$6:$B$86,LEFT(EBS!BA$1,6),'RFY21'!$O$6:$O$86)</f>
        <v>4993999.3499999996</v>
      </c>
      <c r="BB73" s="6">
        <f>SUMIF('RFY21'!$B$6:$B$86,LEFT(EBS!BB$1,6),'RFY21'!$O$6:$O$86)</f>
        <v>800086.52</v>
      </c>
      <c r="BC73" s="6">
        <f>SUMIF('RFY21'!$B$6:$B$86,LEFT(EBS!BC$1,6),'RFY21'!$O$6:$O$86)</f>
        <v>0</v>
      </c>
      <c r="BD73" s="6">
        <f>SUMIF('RFY21'!$B$6:$B$86,LEFT(EBS!BD$1,6),'RFY21'!$O$6:$O$86)</f>
        <v>1125404.26</v>
      </c>
      <c r="BE73" s="6">
        <f>SUMIF('RFY21'!$B$6:$B$86,LEFT(EBS!BE$1,6),'RFY21'!$O$6:$O$86)</f>
        <v>294458.34999999998</v>
      </c>
    </row>
    <row r="74" spans="1:57" x14ac:dyDescent="0.25">
      <c r="A74" s="13">
        <v>44531</v>
      </c>
      <c r="B74" s="6">
        <f>SUMIF('RFY22'!$B$6:$B$86,LEFT(EBS!B$1,6),'RFY22'!$D$6:$D$86)</f>
        <v>0</v>
      </c>
      <c r="C74" s="6">
        <f>SUMIF('RFY22'!$B$6:$B$86,LEFT(EBS!C$1,6),'RFY22'!$D$6:$D$86)</f>
        <v>-381732.96</v>
      </c>
      <c r="D74" s="6">
        <f>SUMIF('RFY22'!$B$6:$B$86,LEFT(EBS!D$1,6),'RFY22'!$D$6:$D$86)</f>
        <v>12274.81</v>
      </c>
      <c r="E74" s="6">
        <f>SUMIF('RFY22'!$B$6:$B$86,LEFT(EBS!E$1,6),'RFY22'!$D$6:$D$86)</f>
        <v>1459343.73</v>
      </c>
      <c r="F74" s="6">
        <f>SUMIF('RFY22'!$B$6:$B$86,LEFT(EBS!F$1,6),'RFY22'!$D$6:$D$86)</f>
        <v>87661170.069999993</v>
      </c>
      <c r="G74" s="6">
        <f>SUMIF('RFY22'!$B$6:$B$86,LEFT(EBS!G$1,6),'RFY22'!$D$6:$D$86)</f>
        <v>7127208.2800000003</v>
      </c>
      <c r="H74" s="6">
        <f>SUMIF('RFY22'!$B$6:$B$86,LEFT(EBS!H$1,6),'RFY22'!$D$6:$D$86)</f>
        <v>7133497.3200000003</v>
      </c>
      <c r="I74" s="6">
        <f>SUMIF('RFY22'!$B$6:$B$86,LEFT(EBS!I$1,6),'RFY22'!$D$6:$D$86)</f>
        <v>3514537.39</v>
      </c>
      <c r="J74" s="6">
        <f>SUMIF('RFY22'!$B$6:$B$86,LEFT(EBS!J$1,6),'RFY22'!$D$6:$D$86)</f>
        <v>179756.47</v>
      </c>
      <c r="K74" s="6">
        <f>SUMIF('RFY22'!$B$6:$B$86,LEFT(EBS!K$1,6),'RFY22'!$D$6:$D$86)</f>
        <v>161253</v>
      </c>
      <c r="L74" s="6">
        <f>SUMIF('RFY22'!$B$6:$B$86,LEFT(EBS!L$1,6),'RFY22'!$D$6:$D$86)</f>
        <v>78653.88</v>
      </c>
      <c r="M74" s="6">
        <f>SUMIF('RFY22'!$B$6:$B$86,LEFT(EBS!M$1,6),'RFY22'!$D$6:$D$86)</f>
        <v>884414.01</v>
      </c>
      <c r="N74" s="6">
        <f>SUMIF('RFY22'!$B$6:$B$86,LEFT(EBS!N$1,6),'RFY22'!$D$6:$D$86)</f>
        <v>2523388.7799999998</v>
      </c>
      <c r="O74" s="6">
        <f>SUMIF('RFY22'!$B$6:$B$86,LEFT(EBS!O$1,6),'RFY22'!$D$6:$D$86)</f>
        <v>3792421.5</v>
      </c>
      <c r="P74" s="6">
        <f>SUMIF('RFY22'!$B$6:$B$86,LEFT(EBS!P$1,6),'RFY22'!$D$6:$D$86)</f>
        <v>1147165.29</v>
      </c>
      <c r="Q74" s="6">
        <f>SUMIF('RFY22'!$B$6:$B$86,LEFT(EBS!Q$1,6),'RFY22'!$D$6:$D$86)</f>
        <v>10638911.5</v>
      </c>
      <c r="R74" s="6">
        <f>SUMIF('RFY22'!$B$6:$B$86,LEFT(EBS!R$1,6),'RFY22'!$D$6:$D$86)</f>
        <v>609286.44999999995</v>
      </c>
      <c r="S74" s="6">
        <f>SUMIF('RFY22'!$B$6:$B$86,LEFT(EBS!S$1,6),'RFY22'!$D$6:$D$86)</f>
        <v>445870.08000000002</v>
      </c>
      <c r="T74" s="6">
        <f>SUMIF('RFY22'!$B$6:$B$86,LEFT(EBS!T$1,6),'RFY22'!$D$6:$D$86)</f>
        <v>0</v>
      </c>
      <c r="U74" s="6">
        <f>SUMIF('RFY22'!$B$6:$B$86,LEFT(EBS!U$1,6),'RFY22'!$D$6:$D$86)</f>
        <v>0</v>
      </c>
      <c r="V74" s="6">
        <f>SUMIF('RFY22'!$B$6:$B$86,LEFT(EBS!V$1,6),'RFY22'!$D$6:$D$86)</f>
        <v>21400</v>
      </c>
      <c r="W74" s="6">
        <f>SUMIF('RFY22'!$B$6:$B$86,LEFT(EBS!W$1,6),'RFY22'!$D$6:$D$86)</f>
        <v>1773659.13</v>
      </c>
      <c r="X74" s="6">
        <f>SUMIF('RFY22'!$B$6:$B$86,LEFT(EBS!X$1,6),'RFY22'!$D$6:$D$86)</f>
        <v>0</v>
      </c>
      <c r="Y74" s="6">
        <f>SUMIF('RFY22'!$B$6:$B$86,LEFT(EBS!Y$1,6),'RFY22'!$D$6:$D$86)</f>
        <v>66413.56</v>
      </c>
      <c r="Z74" s="6">
        <f>SUMIF('RFY22'!$B$6:$B$86,LEFT(EBS!Z$1,6),'RFY22'!$D$6:$D$86)</f>
        <v>5208940.6500000004</v>
      </c>
      <c r="AA74" s="6">
        <f>SUMIF('RFY22'!$B$6:$B$86,LEFT(EBS!AA$1,6),'RFY22'!$D$6:$D$86)</f>
        <v>6118844.1799999997</v>
      </c>
      <c r="AB74" s="6">
        <f>SUMIF('RFY22'!$B$6:$B$86,LEFT(EBS!AB$1,6),'RFY22'!$D$6:$D$86)</f>
        <v>652028.57999999996</v>
      </c>
      <c r="AC74" s="6">
        <f>SUMIF('RFY22'!$B$6:$B$86,LEFT(EBS!AC$1,6),'RFY22'!$D$6:$D$86)</f>
        <v>5666293.25</v>
      </c>
      <c r="AD74" s="6">
        <f>SUMIF('RFY22'!$B$6:$B$86,LEFT(EBS!AD$1,6),'RFY22'!$D$6:$D$86)</f>
        <v>0</v>
      </c>
      <c r="AE74" s="6">
        <f>SUMIF('RFY22'!$B$6:$B$86,LEFT(EBS!AE$1,6),'RFY22'!$D$6:$D$86)</f>
        <v>389208.04</v>
      </c>
      <c r="AF74" s="6">
        <f>SUMIF('RFY22'!$B$6:$B$86,LEFT(EBS!AF$1,6),'RFY22'!$D$6:$D$86)</f>
        <v>348675.9</v>
      </c>
      <c r="AG74" s="6">
        <f>SUMIF('RFY22'!$B$6:$B$86,LEFT(EBS!AG$1,6),'RFY22'!$D$6:$D$86)</f>
        <v>190976</v>
      </c>
      <c r="AH74" s="6">
        <f>SUMIF('RFY22'!$B$6:$B$86,LEFT(EBS!AH$1,6),'RFY22'!$D$6:$D$86)</f>
        <v>0</v>
      </c>
      <c r="AI74" s="6">
        <f>SUMIF('RFY22'!$B$6:$B$86,LEFT(EBS!AI$1,6),'RFY22'!$D$6:$D$86)</f>
        <v>124.36</v>
      </c>
      <c r="AJ74" s="6">
        <f>SUMIF('RFY22'!$B$6:$B$86,LEFT(EBS!AJ$1,6),'RFY22'!$D$6:$D$86)</f>
        <v>1110392.71</v>
      </c>
      <c r="AK74" s="6">
        <f>SUMIF('RFY22'!$B$6:$B$86,LEFT(EBS!AK$1,6),'RFY22'!$D$6:$D$86)</f>
        <v>57498.46</v>
      </c>
      <c r="AL74" s="6">
        <f>SUMIF('RFY22'!$B$6:$B$86,LEFT(EBS!AL$1,6),'RFY22'!$D$6:$D$86)</f>
        <v>0</v>
      </c>
      <c r="AM74" s="6">
        <f>SUMIF('RFY22'!$B$6:$B$86,LEFT(EBS!AM$1,6),'RFY22'!$D$6:$D$86)</f>
        <v>92555</v>
      </c>
      <c r="AN74" s="6">
        <f>SUMIF('RFY22'!$B$6:$B$86,LEFT(EBS!AN$1,6),'RFY22'!$D$6:$D$86)</f>
        <v>246095.45</v>
      </c>
      <c r="AO74" s="6">
        <f>SUMIF('RFY22'!$B$6:$B$86,LEFT(EBS!AO$1,6),'RFY22'!$D$6:$D$86)</f>
        <v>0</v>
      </c>
      <c r="AP74" s="6">
        <f>SUMIF('RFY22'!$B$6:$B$86,LEFT(EBS!AP$1,6),'RFY22'!$D$6:$D$86)</f>
        <v>397295</v>
      </c>
      <c r="AQ74" s="6">
        <f>SUMIF('RFY22'!$B$6:$B$86,LEFT(EBS!AQ$1,6),'RFY22'!$D$6:$D$86)</f>
        <v>0</v>
      </c>
      <c r="AR74" s="6">
        <f>SUMIF('RFY22'!$B$6:$B$86,LEFT(EBS!AR$1,6),'RFY22'!$D$6:$D$86)</f>
        <v>2750</v>
      </c>
      <c r="AS74" s="6">
        <f>SUMIF('RFY22'!$B$6:$B$86,LEFT(EBS!AS$1,6),'RFY22'!$D$6:$D$86)</f>
        <v>0</v>
      </c>
      <c r="AT74" s="6">
        <f>SUMIF('RFY22'!$B$6:$B$86,LEFT(EBS!AT$1,6),'RFY22'!$D$6:$D$86)</f>
        <v>0</v>
      </c>
      <c r="AU74" s="6">
        <f>SUMIF('RFY22'!$B$6:$B$86,LEFT(EBS!AU$1,6),'RFY22'!$D$6:$D$86)</f>
        <v>0</v>
      </c>
      <c r="AV74" s="6">
        <f>SUMIF('RFY22'!$B$6:$B$86,LEFT(EBS!AV$1,6),'RFY22'!$D$6:$D$86)</f>
        <v>0</v>
      </c>
      <c r="AW74" s="6">
        <f>SUMIF('RFY22'!$B$6:$B$86,LEFT(EBS!AW$1,6),'RFY22'!$D$6:$D$86)</f>
        <v>3113.71</v>
      </c>
      <c r="AX74" s="6">
        <f>SUMIF('RFY22'!$B$6:$B$86,LEFT(EBS!AX$1,6),'RFY22'!$D$6:$D$86)</f>
        <v>1001377.1</v>
      </c>
      <c r="AY74" s="6">
        <f>SUMIF('RFY22'!$B$6:$B$86,LEFT(EBS!AY$1,6),'RFY22'!$D$6:$D$86)</f>
        <v>4943325</v>
      </c>
      <c r="AZ74" s="6">
        <f>SUMIF('RFY22'!$B$6:$B$86,LEFT(EBS!AZ$1,6),'RFY22'!$D$6:$D$86)</f>
        <v>0</v>
      </c>
      <c r="BA74" s="6">
        <f>SUMIF('RFY22'!$B$6:$B$86,LEFT(EBS!BA$1,6),'RFY22'!$D$6:$D$86)</f>
        <v>938483.41</v>
      </c>
      <c r="BB74" s="6">
        <f>SUMIF('RFY22'!$B$6:$B$86,LEFT(EBS!BB$1,6),'RFY22'!$D$6:$D$86)</f>
        <v>85014.85</v>
      </c>
      <c r="BC74" s="6">
        <f>SUMIF('RFY22'!$B$6:$B$86,LEFT(EBS!BC$1,6),'RFY22'!$D$6:$D$86)</f>
        <v>0</v>
      </c>
      <c r="BD74" s="6">
        <f>SUMIF('RFY22'!$B$6:$B$86,LEFT(EBS!BD$1,6),'RFY22'!$D$6:$D$86)</f>
        <v>1107163.46</v>
      </c>
      <c r="BE74" s="6">
        <f>SUMIF('RFY22'!$B$6:$B$86,LEFT(EBS!BE$1,6),'RFY22'!$D$6:$D$86)</f>
        <v>1022148.19</v>
      </c>
    </row>
    <row r="75" spans="1:57" x14ac:dyDescent="0.25">
      <c r="A75" s="13">
        <v>44562</v>
      </c>
      <c r="B75" s="6">
        <f>SUMIF('RFY22'!$B$6:$B$86,LEFT(EBS!B$1,6),'RFY22'!$E$6:$E$86)</f>
        <v>0</v>
      </c>
      <c r="C75" s="6">
        <f>SUMIF('RFY22'!$B$6:$B$86,LEFT(EBS!C$1,6),'RFY22'!$E$6:$E$86)</f>
        <v>-382665.82999999996</v>
      </c>
      <c r="D75" s="6">
        <f>SUMIF('RFY22'!$B$6:$B$86,LEFT(EBS!D$1,6),'RFY22'!$E$6:$E$86)</f>
        <v>10453095.43</v>
      </c>
      <c r="E75" s="6">
        <f>SUMIF('RFY22'!$B$6:$B$86,LEFT(EBS!E$1,6),'RFY22'!$E$6:$E$86)</f>
        <v>1126270.2</v>
      </c>
      <c r="F75" s="6">
        <f>SUMIF('RFY22'!$B$6:$B$86,LEFT(EBS!F$1,6),'RFY22'!$E$6:$E$86)</f>
        <v>83441561.329999998</v>
      </c>
      <c r="G75" s="6">
        <f>SUMIF('RFY22'!$B$6:$B$86,LEFT(EBS!G$1,6),'RFY22'!$E$6:$E$86)</f>
        <v>8387756.6100000003</v>
      </c>
      <c r="H75" s="6">
        <f>SUMIF('RFY22'!$B$6:$B$86,LEFT(EBS!H$1,6),'RFY22'!$E$6:$E$86)</f>
        <v>7246573.75</v>
      </c>
      <c r="I75" s="6">
        <f>SUMIF('RFY22'!$B$6:$B$86,LEFT(EBS!I$1,6),'RFY22'!$E$6:$E$86)</f>
        <v>3661907.79</v>
      </c>
      <c r="J75" s="6">
        <f>SUMIF('RFY22'!$B$6:$B$86,LEFT(EBS!J$1,6),'RFY22'!$E$6:$E$86)</f>
        <v>199003.96</v>
      </c>
      <c r="K75" s="6">
        <f>SUMIF('RFY22'!$B$6:$B$86,LEFT(EBS!K$1,6),'RFY22'!$E$6:$E$86)</f>
        <v>33680</v>
      </c>
      <c r="L75" s="6">
        <f>SUMIF('RFY22'!$B$6:$B$86,LEFT(EBS!L$1,6),'RFY22'!$E$6:$E$86)</f>
        <v>67046.92</v>
      </c>
      <c r="M75" s="6">
        <f>SUMIF('RFY22'!$B$6:$B$86,LEFT(EBS!M$1,6),'RFY22'!$E$6:$E$86)</f>
        <v>945974.74</v>
      </c>
      <c r="N75" s="6">
        <f>SUMIF('RFY22'!$B$6:$B$86,LEFT(EBS!N$1,6),'RFY22'!$E$6:$E$86)</f>
        <v>3045394.88</v>
      </c>
      <c r="O75" s="6">
        <f>SUMIF('RFY22'!$B$6:$B$86,LEFT(EBS!O$1,6),'RFY22'!$E$6:$E$86)</f>
        <v>5292496.75</v>
      </c>
      <c r="P75" s="6">
        <f>SUMIF('RFY22'!$B$6:$B$86,LEFT(EBS!P$1,6),'RFY22'!$E$6:$E$86)</f>
        <v>1750836.22</v>
      </c>
      <c r="Q75" s="6">
        <f>SUMIF('RFY22'!$B$6:$B$86,LEFT(EBS!Q$1,6),'RFY22'!$E$6:$E$86)</f>
        <v>5668247.6900000004</v>
      </c>
      <c r="R75" s="6">
        <f>SUMIF('RFY22'!$B$6:$B$86,LEFT(EBS!R$1,6),'RFY22'!$E$6:$E$86)</f>
        <v>1327960.24</v>
      </c>
      <c r="S75" s="6">
        <f>SUMIF('RFY22'!$B$6:$B$86,LEFT(EBS!S$1,6),'RFY22'!$E$6:$E$86)</f>
        <v>364441.63</v>
      </c>
      <c r="T75" s="6">
        <f>SUMIF('RFY22'!$B$6:$B$86,LEFT(EBS!T$1,6),'RFY22'!$E$6:$E$86)</f>
        <v>0</v>
      </c>
      <c r="U75" s="6">
        <f>SUMIF('RFY22'!$B$6:$B$86,LEFT(EBS!U$1,6),'RFY22'!$E$6:$E$86)</f>
        <v>0</v>
      </c>
      <c r="V75" s="6">
        <f>SUMIF('RFY22'!$B$6:$B$86,LEFT(EBS!V$1,6),'RFY22'!$E$6:$E$86)</f>
        <v>249000</v>
      </c>
      <c r="W75" s="6">
        <f>SUMIF('RFY22'!$B$6:$B$86,LEFT(EBS!W$1,6),'RFY22'!$E$6:$E$86)</f>
        <v>1648622.76</v>
      </c>
      <c r="X75" s="6">
        <f>SUMIF('RFY22'!$B$6:$B$86,LEFT(EBS!X$1,6),'RFY22'!$E$6:$E$86)</f>
        <v>0</v>
      </c>
      <c r="Y75" s="6">
        <f>SUMIF('RFY22'!$B$6:$B$86,LEFT(EBS!Y$1,6),'RFY22'!$E$6:$E$86)</f>
        <v>125175.49</v>
      </c>
      <c r="Z75" s="6">
        <f>SUMIF('RFY22'!$B$6:$B$86,LEFT(EBS!Z$1,6),'RFY22'!$E$6:$E$86)</f>
        <v>5374619.1600000001</v>
      </c>
      <c r="AA75" s="6">
        <f>SUMIF('RFY22'!$B$6:$B$86,LEFT(EBS!AA$1,6),'RFY22'!$E$6:$E$86)</f>
        <v>15528058.550000001</v>
      </c>
      <c r="AB75" s="6">
        <f>SUMIF('RFY22'!$B$6:$B$86,LEFT(EBS!AB$1,6),'RFY22'!$E$6:$E$86)</f>
        <v>673176.36</v>
      </c>
      <c r="AC75" s="6">
        <f>SUMIF('RFY22'!$B$6:$B$86,LEFT(EBS!AC$1,6),'RFY22'!$E$6:$E$86)</f>
        <v>4657203.49</v>
      </c>
      <c r="AD75" s="6">
        <f>SUMIF('RFY22'!$B$6:$B$86,LEFT(EBS!AD$1,6),'RFY22'!$E$6:$E$86)</f>
        <v>0</v>
      </c>
      <c r="AE75" s="6">
        <f>SUMIF('RFY22'!$B$6:$B$86,LEFT(EBS!AE$1,6),'RFY22'!$E$6:$E$86)</f>
        <v>291006.59999999998</v>
      </c>
      <c r="AF75" s="6">
        <f>SUMIF('RFY22'!$B$6:$B$86,LEFT(EBS!AF$1,6),'RFY22'!$E$6:$E$86)</f>
        <v>194145.56</v>
      </c>
      <c r="AG75" s="6">
        <f>SUMIF('RFY22'!$B$6:$B$86,LEFT(EBS!AG$1,6),'RFY22'!$E$6:$E$86)</f>
        <v>161161</v>
      </c>
      <c r="AH75" s="6">
        <f>SUMIF('RFY22'!$B$6:$B$86,LEFT(EBS!AH$1,6),'RFY22'!$E$6:$E$86)</f>
        <v>0</v>
      </c>
      <c r="AI75" s="6">
        <f>SUMIF('RFY22'!$B$6:$B$86,LEFT(EBS!AI$1,6),'RFY22'!$E$6:$E$86)</f>
        <v>24.46</v>
      </c>
      <c r="AJ75" s="6">
        <f>SUMIF('RFY22'!$B$6:$B$86,LEFT(EBS!AJ$1,6),'RFY22'!$E$6:$E$86)</f>
        <v>1015909.74</v>
      </c>
      <c r="AK75" s="6">
        <f>SUMIF('RFY22'!$B$6:$B$86,LEFT(EBS!AK$1,6),'RFY22'!$E$6:$E$86)</f>
        <v>53457.36</v>
      </c>
      <c r="AL75" s="6">
        <f>SUMIF('RFY22'!$B$6:$B$86,LEFT(EBS!AL$1,6),'RFY22'!$E$6:$E$86)</f>
        <v>15</v>
      </c>
      <c r="AM75" s="6">
        <f>SUMIF('RFY22'!$B$6:$B$86,LEFT(EBS!AM$1,6),'RFY22'!$E$6:$E$86)</f>
        <v>88071.58</v>
      </c>
      <c r="AN75" s="6">
        <f>SUMIF('RFY22'!$B$6:$B$86,LEFT(EBS!AN$1,6),'RFY22'!$E$6:$E$86)</f>
        <v>249523.66</v>
      </c>
      <c r="AO75" s="6">
        <f>SUMIF('RFY22'!$B$6:$B$86,LEFT(EBS!AO$1,6),'RFY22'!$E$6:$E$86)</f>
        <v>0</v>
      </c>
      <c r="AP75" s="6">
        <f>SUMIF('RFY22'!$B$6:$B$86,LEFT(EBS!AP$1,6),'RFY22'!$E$6:$E$86)</f>
        <v>453992</v>
      </c>
      <c r="AQ75" s="6">
        <f>SUMIF('RFY22'!$B$6:$B$86,LEFT(EBS!AQ$1,6),'RFY22'!$E$6:$E$86)</f>
        <v>0</v>
      </c>
      <c r="AR75" s="6">
        <f>SUMIF('RFY22'!$B$6:$B$86,LEFT(EBS!AR$1,6),'RFY22'!$E$6:$E$86)</f>
        <v>3250</v>
      </c>
      <c r="AS75" s="6">
        <f>SUMIF('RFY22'!$B$6:$B$86,LEFT(EBS!AS$1,6),'RFY22'!$E$6:$E$86)</f>
        <v>0</v>
      </c>
      <c r="AT75" s="6">
        <f>SUMIF('RFY22'!$B$6:$B$86,LEFT(EBS!AT$1,6),'RFY22'!$E$6:$E$86)</f>
        <v>0</v>
      </c>
      <c r="AU75" s="6">
        <f>SUMIF('RFY22'!$B$6:$B$86,LEFT(EBS!AU$1,6),'RFY22'!$E$6:$E$86)</f>
        <v>0</v>
      </c>
      <c r="AV75" s="6">
        <f>SUMIF('RFY22'!$B$6:$B$86,LEFT(EBS!AV$1,6),'RFY22'!$E$6:$E$86)</f>
        <v>0</v>
      </c>
      <c r="AW75" s="6">
        <f>SUMIF('RFY22'!$B$6:$B$86,LEFT(EBS!AW$1,6),'RFY22'!$E$6:$E$86)</f>
        <v>2621.1800000000003</v>
      </c>
      <c r="AX75" s="6">
        <f>SUMIF('RFY22'!$B$6:$B$86,LEFT(EBS!AX$1,6),'RFY22'!$E$6:$E$86)</f>
        <v>1000040.1</v>
      </c>
      <c r="AY75" s="6">
        <f>SUMIF('RFY22'!$B$6:$B$86,LEFT(EBS!AY$1,6),'RFY22'!$E$6:$E$86)</f>
        <v>4461352.51</v>
      </c>
      <c r="AZ75" s="6">
        <f>SUMIF('RFY22'!$B$6:$B$86,LEFT(EBS!AZ$1,6),'RFY22'!$E$6:$E$86)</f>
        <v>0</v>
      </c>
      <c r="BA75" s="6">
        <f>SUMIF('RFY22'!$B$6:$B$86,LEFT(EBS!BA$1,6),'RFY22'!$E$6:$E$86)</f>
        <v>438786.38</v>
      </c>
      <c r="BB75" s="6">
        <f>SUMIF('RFY22'!$B$6:$B$86,LEFT(EBS!BB$1,6),'RFY22'!$E$6:$E$86)</f>
        <v>146400.11000000002</v>
      </c>
      <c r="BC75" s="6">
        <f>SUMIF('RFY22'!$B$6:$B$86,LEFT(EBS!BC$1,6),'RFY22'!$E$6:$E$86)</f>
        <v>0</v>
      </c>
      <c r="BD75" s="6">
        <f>SUMIF('RFY22'!$B$6:$B$86,LEFT(EBS!BD$1,6),'RFY22'!$E$6:$E$86)</f>
        <v>1097206.8400000001</v>
      </c>
      <c r="BE75" s="6">
        <f>SUMIF('RFY22'!$B$6:$B$86,LEFT(EBS!BE$1,6),'RFY22'!$E$6:$E$86)</f>
        <v>0</v>
      </c>
    </row>
    <row r="76" spans="1:57" x14ac:dyDescent="0.25">
      <c r="A76" s="13">
        <v>44593</v>
      </c>
      <c r="B76" s="6">
        <f>SUMIF('RFY22'!$B$6:$B$86,LEFT(EBS!B$1,6),'RFY22'!$F$6:$F$86)</f>
        <v>0</v>
      </c>
      <c r="C76" s="6">
        <f>SUMIF('RFY22'!$B$6:$B$86,LEFT(EBS!C$1,6),'RFY22'!$F$6:$F$86)</f>
        <v>-201483.78</v>
      </c>
      <c r="D76" s="6">
        <f>SUMIF('RFY22'!$B$6:$B$86,LEFT(EBS!D$1,6),'RFY22'!$F$6:$F$86)</f>
        <v>2427.0300000000002</v>
      </c>
      <c r="E76" s="6">
        <f>SUMIF('RFY22'!$B$6:$B$86,LEFT(EBS!E$1,6),'RFY22'!$F$6:$F$86)</f>
        <v>1020738.77</v>
      </c>
      <c r="F76" s="6">
        <f>SUMIF('RFY22'!$B$6:$B$86,LEFT(EBS!F$1,6),'RFY22'!$F$6:$F$86)</f>
        <v>85863590.609999999</v>
      </c>
      <c r="G76" s="6">
        <f>SUMIF('RFY22'!$B$6:$B$86,LEFT(EBS!G$1,6),'RFY22'!$F$6:$F$86)</f>
        <v>6102653.7400000002</v>
      </c>
      <c r="H76" s="6">
        <f>SUMIF('RFY22'!$B$6:$B$86,LEFT(EBS!H$1,6),'RFY22'!$F$6:$F$86)</f>
        <v>7023750.79</v>
      </c>
      <c r="I76" s="6">
        <f>SUMIF('RFY22'!$B$6:$B$86,LEFT(EBS!I$1,6),'RFY22'!$F$6:$F$86)</f>
        <v>2363093.91</v>
      </c>
      <c r="J76" s="6">
        <f>SUMIF('RFY22'!$B$6:$B$86,LEFT(EBS!J$1,6),'RFY22'!$F$6:$F$86)</f>
        <v>174368.89</v>
      </c>
      <c r="K76" s="6">
        <f>SUMIF('RFY22'!$B$6:$B$86,LEFT(EBS!K$1,6),'RFY22'!$F$6:$F$86)</f>
        <v>16260</v>
      </c>
      <c r="L76" s="6">
        <f>SUMIF('RFY22'!$B$6:$B$86,LEFT(EBS!L$1,6),'RFY22'!$F$6:$F$86)</f>
        <v>4066</v>
      </c>
      <c r="M76" s="6">
        <f>SUMIF('RFY22'!$B$6:$B$86,LEFT(EBS!M$1,6),'RFY22'!$F$6:$F$86)</f>
        <v>661613.26</v>
      </c>
      <c r="N76" s="6">
        <f>SUMIF('RFY22'!$B$6:$B$86,LEFT(EBS!N$1,6),'RFY22'!$F$6:$F$86)</f>
        <v>3786881.63</v>
      </c>
      <c r="O76" s="6">
        <f>SUMIF('RFY22'!$B$6:$B$86,LEFT(EBS!O$1,6),'RFY22'!$F$6:$F$86)</f>
        <v>2813797.26</v>
      </c>
      <c r="P76" s="6">
        <f>SUMIF('RFY22'!$B$6:$B$86,LEFT(EBS!P$1,6),'RFY22'!$F$6:$F$86)</f>
        <v>2160011.4500000002</v>
      </c>
      <c r="Q76" s="6">
        <f>SUMIF('RFY22'!$B$6:$B$86,LEFT(EBS!Q$1,6),'RFY22'!$F$6:$F$86)</f>
        <v>5762671.7400000002</v>
      </c>
      <c r="R76" s="6">
        <f>SUMIF('RFY22'!$B$6:$B$86,LEFT(EBS!R$1,6),'RFY22'!$F$6:$F$86)</f>
        <v>513152.6</v>
      </c>
      <c r="S76" s="6">
        <f>SUMIF('RFY22'!$B$6:$B$86,LEFT(EBS!S$1,6),'RFY22'!$F$6:$F$86)</f>
        <v>362197.63</v>
      </c>
      <c r="T76" s="6">
        <f>SUMIF('RFY22'!$B$6:$B$86,LEFT(EBS!T$1,6),'RFY22'!$F$6:$F$86)</f>
        <v>0</v>
      </c>
      <c r="U76" s="6">
        <f>SUMIF('RFY22'!$B$6:$B$86,LEFT(EBS!U$1,6),'RFY22'!$F$6:$F$86)</f>
        <v>0</v>
      </c>
      <c r="V76" s="6">
        <f>SUMIF('RFY22'!$B$6:$B$86,LEFT(EBS!V$1,6),'RFY22'!$F$6:$F$86)</f>
        <v>29000</v>
      </c>
      <c r="W76" s="6">
        <f>SUMIF('RFY22'!$B$6:$B$86,LEFT(EBS!W$1,6),'RFY22'!$F$6:$F$86)</f>
        <v>985820.15</v>
      </c>
      <c r="X76" s="6">
        <f>SUMIF('RFY22'!$B$6:$B$86,LEFT(EBS!X$1,6),'RFY22'!$F$6:$F$86)</f>
        <v>0</v>
      </c>
      <c r="Y76" s="6">
        <f>SUMIF('RFY22'!$B$6:$B$86,LEFT(EBS!Y$1,6),'RFY22'!$F$6:$F$86)</f>
        <v>25000</v>
      </c>
      <c r="Z76" s="6">
        <f>SUMIF('RFY22'!$B$6:$B$86,LEFT(EBS!Z$1,6),'RFY22'!$F$6:$F$86)</f>
        <v>5299947.22</v>
      </c>
      <c r="AA76" s="6">
        <f>SUMIF('RFY22'!$B$6:$B$86,LEFT(EBS!AA$1,6),'RFY22'!$F$6:$F$86)</f>
        <v>18743898.91</v>
      </c>
      <c r="AB76" s="6">
        <f>SUMIF('RFY22'!$B$6:$B$86,LEFT(EBS!AB$1,6),'RFY22'!$F$6:$F$86)</f>
        <v>838588.7</v>
      </c>
      <c r="AC76" s="6">
        <f>SUMIF('RFY22'!$B$6:$B$86,LEFT(EBS!AC$1,6),'RFY22'!$F$6:$F$86)</f>
        <v>4907519.17</v>
      </c>
      <c r="AD76" s="6">
        <f>SUMIF('RFY22'!$B$6:$B$86,LEFT(EBS!AD$1,6),'RFY22'!$F$6:$F$86)</f>
        <v>0</v>
      </c>
      <c r="AE76" s="6">
        <f>SUMIF('RFY22'!$B$6:$B$86,LEFT(EBS!AE$1,6),'RFY22'!$F$6:$F$86)</f>
        <v>253005.75</v>
      </c>
      <c r="AF76" s="6">
        <f>SUMIF('RFY22'!$B$6:$B$86,LEFT(EBS!AF$1,6),'RFY22'!$F$6:$F$86)</f>
        <v>236149.24</v>
      </c>
      <c r="AG76" s="6">
        <f>SUMIF('RFY22'!$B$6:$B$86,LEFT(EBS!AG$1,6),'RFY22'!$F$6:$F$86)</f>
        <v>144386</v>
      </c>
      <c r="AH76" s="6">
        <f>SUMIF('RFY22'!$B$6:$B$86,LEFT(EBS!AH$1,6),'RFY22'!$F$6:$F$86)</f>
        <v>-647.25</v>
      </c>
      <c r="AI76" s="6">
        <f>SUMIF('RFY22'!$B$6:$B$86,LEFT(EBS!AI$1,6),'RFY22'!$F$6:$F$86)</f>
        <v>83.96</v>
      </c>
      <c r="AJ76" s="6">
        <f>SUMIF('RFY22'!$B$6:$B$86,LEFT(EBS!AJ$1,6),'RFY22'!$F$6:$F$86)</f>
        <v>858395.2</v>
      </c>
      <c r="AK76" s="6">
        <f>SUMIF('RFY22'!$B$6:$B$86,LEFT(EBS!AK$1,6),'RFY22'!$F$6:$F$86)</f>
        <v>6222.99</v>
      </c>
      <c r="AL76" s="6">
        <f>SUMIF('RFY22'!$B$6:$B$86,LEFT(EBS!AL$1,6),'RFY22'!$F$6:$F$86)</f>
        <v>0</v>
      </c>
      <c r="AM76" s="6">
        <f>SUMIF('RFY22'!$B$6:$B$86,LEFT(EBS!AM$1,6),'RFY22'!$F$6:$F$86)</f>
        <v>71565.94</v>
      </c>
      <c r="AN76" s="6">
        <f>SUMIF('RFY22'!$B$6:$B$86,LEFT(EBS!AN$1,6),'RFY22'!$F$6:$F$86)</f>
        <v>203989.33</v>
      </c>
      <c r="AO76" s="6">
        <f>SUMIF('RFY22'!$B$6:$B$86,LEFT(EBS!AO$1,6),'RFY22'!$F$6:$F$86)</f>
        <v>0</v>
      </c>
      <c r="AP76" s="6">
        <f>SUMIF('RFY22'!$B$6:$B$86,LEFT(EBS!AP$1,6),'RFY22'!$F$6:$F$86)</f>
        <v>392165</v>
      </c>
      <c r="AQ76" s="6">
        <f>SUMIF('RFY22'!$B$6:$B$86,LEFT(EBS!AQ$1,6),'RFY22'!$F$6:$F$86)</f>
        <v>0</v>
      </c>
      <c r="AR76" s="6">
        <f>SUMIF('RFY22'!$B$6:$B$86,LEFT(EBS!AR$1,6),'RFY22'!$F$6:$F$86)</f>
        <v>5750</v>
      </c>
      <c r="AS76" s="6">
        <f>SUMIF('RFY22'!$B$6:$B$86,LEFT(EBS!AS$1,6),'RFY22'!$F$6:$F$86)</f>
        <v>0</v>
      </c>
      <c r="AT76" s="6">
        <f>SUMIF('RFY22'!$B$6:$B$86,LEFT(EBS!AT$1,6),'RFY22'!$F$6:$F$86)</f>
        <v>0</v>
      </c>
      <c r="AU76" s="6">
        <f>SUMIF('RFY22'!$B$6:$B$86,LEFT(EBS!AU$1,6),'RFY22'!$F$6:$F$86)</f>
        <v>0</v>
      </c>
      <c r="AV76" s="6">
        <f>SUMIF('RFY22'!$B$6:$B$86,LEFT(EBS!AV$1,6),'RFY22'!$F$6:$F$86)</f>
        <v>375401.44</v>
      </c>
      <c r="AW76" s="6">
        <f>SUMIF('RFY22'!$B$6:$B$86,LEFT(EBS!AW$1,6),'RFY22'!$F$6:$F$86)</f>
        <v>-3074.39</v>
      </c>
      <c r="AX76" s="6">
        <f>SUMIF('RFY22'!$B$6:$B$86,LEFT(EBS!AX$1,6),'RFY22'!$F$6:$F$86)</f>
        <v>1000151.1</v>
      </c>
      <c r="AY76" s="6">
        <f>SUMIF('RFY22'!$B$6:$B$86,LEFT(EBS!AY$1,6),'RFY22'!$F$6:$F$86)</f>
        <v>4408014.2300000004</v>
      </c>
      <c r="AZ76" s="6">
        <f>SUMIF('RFY22'!$B$6:$B$86,LEFT(EBS!AZ$1,6),'RFY22'!$F$6:$F$86)</f>
        <v>0</v>
      </c>
      <c r="BA76" s="6">
        <f>SUMIF('RFY22'!$B$6:$B$86,LEFT(EBS!BA$1,6),'RFY22'!$F$6:$F$86)</f>
        <v>570194</v>
      </c>
      <c r="BB76" s="6">
        <f>SUMIF('RFY22'!$B$6:$B$86,LEFT(EBS!BB$1,6),'RFY22'!$F$6:$F$86)</f>
        <v>366620.07</v>
      </c>
      <c r="BC76" s="6">
        <f>SUMIF('RFY22'!$B$6:$B$86,LEFT(EBS!BC$1,6),'RFY22'!$F$6:$F$86)</f>
        <v>0</v>
      </c>
      <c r="BD76" s="6">
        <f>SUMIF('RFY22'!$B$6:$B$86,LEFT(EBS!BD$1,6),'RFY22'!$F$6:$F$86)</f>
        <v>1022576.42</v>
      </c>
      <c r="BE76" s="6">
        <f>SUMIF('RFY22'!$B$6:$B$86,LEFT(EBS!BE$1,6),'RFY22'!$F$6:$F$86)</f>
        <v>794442.96</v>
      </c>
    </row>
    <row r="77" spans="1:57" x14ac:dyDescent="0.25">
      <c r="A77" s="13">
        <v>44621</v>
      </c>
      <c r="B77" s="6">
        <f>SUMIF('RFY22'!$B$6:$B$86,LEFT(EBS!B$1,6),'RFY22'!$G$6:$G$86)</f>
        <v>0</v>
      </c>
      <c r="C77" s="6">
        <f>SUMIF('RFY22'!$B$6:$B$86,LEFT(EBS!C$1,6),'RFY22'!$G$6:$G$86)</f>
        <v>293221.53000000003</v>
      </c>
      <c r="D77" s="6">
        <f>SUMIF('RFY22'!$B$6:$B$86,LEFT(EBS!D$1,6),'RFY22'!$G$6:$G$86)</f>
        <v>3270.03</v>
      </c>
      <c r="E77" s="6">
        <f>SUMIF('RFY22'!$B$6:$B$86,LEFT(EBS!E$1,6),'RFY22'!$G$6:$G$86)</f>
        <v>753215.88</v>
      </c>
      <c r="F77" s="6">
        <f>SUMIF('RFY22'!$B$6:$B$86,LEFT(EBS!F$1,6),'RFY22'!$G$6:$G$86)</f>
        <v>108673583.52</v>
      </c>
      <c r="G77" s="6">
        <f>SUMIF('RFY22'!$B$6:$B$86,LEFT(EBS!G$1,6),'RFY22'!$G$6:$G$86)</f>
        <v>6280860.7800000003</v>
      </c>
      <c r="H77" s="6">
        <f>SUMIF('RFY22'!$B$6:$B$86,LEFT(EBS!H$1,6),'RFY22'!$G$6:$G$86)</f>
        <v>7698155.9500000002</v>
      </c>
      <c r="I77" s="6">
        <f>SUMIF('RFY22'!$B$6:$B$86,LEFT(EBS!I$1,6),'RFY22'!$G$6:$G$86)</f>
        <v>2268594.16</v>
      </c>
      <c r="J77" s="6">
        <f>SUMIF('RFY22'!$B$6:$B$86,LEFT(EBS!J$1,6),'RFY22'!$G$6:$G$86)</f>
        <v>169953.75</v>
      </c>
      <c r="K77" s="6">
        <f>SUMIF('RFY22'!$B$6:$B$86,LEFT(EBS!K$1,6),'RFY22'!$G$6:$G$86)</f>
        <v>29260</v>
      </c>
      <c r="L77" s="6">
        <f>SUMIF('RFY22'!$B$6:$B$86,LEFT(EBS!L$1,6),'RFY22'!$G$6:$G$86)</f>
        <v>79049</v>
      </c>
      <c r="M77" s="6">
        <f>SUMIF('RFY22'!$B$6:$B$86,LEFT(EBS!M$1,6),'RFY22'!$G$6:$G$86)</f>
        <v>708812.38</v>
      </c>
      <c r="N77" s="6">
        <f>SUMIF('RFY22'!$B$6:$B$86,LEFT(EBS!N$1,6),'RFY22'!$G$6:$G$86)</f>
        <v>2871848.39</v>
      </c>
      <c r="O77" s="6">
        <f>SUMIF('RFY22'!$B$6:$B$86,LEFT(EBS!O$1,6),'RFY22'!$G$6:$G$86)</f>
        <v>3108071.14</v>
      </c>
      <c r="P77" s="6">
        <f>SUMIF('RFY22'!$B$6:$B$86,LEFT(EBS!P$1,6),'RFY22'!$G$6:$G$86)</f>
        <v>1250423.0900000001</v>
      </c>
      <c r="Q77" s="6">
        <f>SUMIF('RFY22'!$B$6:$B$86,LEFT(EBS!Q$1,6),'RFY22'!$G$6:$G$86)</f>
        <v>6968616.5800000001</v>
      </c>
      <c r="R77" s="6">
        <f>SUMIF('RFY22'!$B$6:$B$86,LEFT(EBS!R$1,6),'RFY22'!$G$6:$G$86)</f>
        <v>528703</v>
      </c>
      <c r="S77" s="6">
        <f>SUMIF('RFY22'!$B$6:$B$86,LEFT(EBS!S$1,6),'RFY22'!$G$6:$G$86)</f>
        <v>442543.4</v>
      </c>
      <c r="T77" s="6">
        <f>SUMIF('RFY22'!$B$6:$B$86,LEFT(EBS!T$1,6),'RFY22'!$G$6:$G$86)</f>
        <v>0</v>
      </c>
      <c r="U77" s="6">
        <f>SUMIF('RFY22'!$B$6:$B$86,LEFT(EBS!U$1,6),'RFY22'!$G$6:$G$86)</f>
        <v>0</v>
      </c>
      <c r="V77" s="6">
        <f>SUMIF('RFY22'!$B$6:$B$86,LEFT(EBS!V$1,6),'RFY22'!$G$6:$G$86)</f>
        <v>185000</v>
      </c>
      <c r="W77" s="6">
        <f>SUMIF('RFY22'!$B$6:$B$86,LEFT(EBS!W$1,6),'RFY22'!$G$6:$G$86)</f>
        <v>1172505.08</v>
      </c>
      <c r="X77" s="6">
        <f>SUMIF('RFY22'!$B$6:$B$86,LEFT(EBS!X$1,6),'RFY22'!$G$6:$G$86)</f>
        <v>0</v>
      </c>
      <c r="Y77" s="6">
        <f>SUMIF('RFY22'!$B$6:$B$86,LEFT(EBS!Y$1,6),'RFY22'!$G$6:$G$86)</f>
        <v>146729.76999999999</v>
      </c>
      <c r="Z77" s="6">
        <f>SUMIF('RFY22'!$B$6:$B$86,LEFT(EBS!Z$1,6),'RFY22'!$G$6:$G$86)</f>
        <v>2047021.17</v>
      </c>
      <c r="AA77" s="6">
        <f>SUMIF('RFY22'!$B$6:$B$86,LEFT(EBS!AA$1,6),'RFY22'!$G$6:$G$86)</f>
        <v>12133054.65</v>
      </c>
      <c r="AB77" s="6">
        <f>SUMIF('RFY22'!$B$6:$B$86,LEFT(EBS!AB$1,6),'RFY22'!$G$6:$G$86)</f>
        <v>992911.4</v>
      </c>
      <c r="AC77" s="6">
        <f>SUMIF('RFY22'!$B$6:$B$86,LEFT(EBS!AC$1,6),'RFY22'!$G$6:$G$86)</f>
        <v>5325613.55</v>
      </c>
      <c r="AD77" s="6">
        <f>SUMIF('RFY22'!$B$6:$B$86,LEFT(EBS!AD$1,6),'RFY22'!$G$6:$G$86)</f>
        <v>0</v>
      </c>
      <c r="AE77" s="6">
        <f>SUMIF('RFY22'!$B$6:$B$86,LEFT(EBS!AE$1,6),'RFY22'!$G$6:$G$86)</f>
        <v>360685.63</v>
      </c>
      <c r="AF77" s="6">
        <f>SUMIF('RFY22'!$B$6:$B$86,LEFT(EBS!AF$1,6),'RFY22'!$G$6:$G$86)</f>
        <v>331847.90999999997</v>
      </c>
      <c r="AG77" s="6">
        <f>SUMIF('RFY22'!$B$6:$B$86,LEFT(EBS!AG$1,6),'RFY22'!$G$6:$G$86)</f>
        <v>191991</v>
      </c>
      <c r="AH77" s="6">
        <f>SUMIF('RFY22'!$B$6:$B$86,LEFT(EBS!AH$1,6),'RFY22'!$G$6:$G$86)</f>
        <v>84244.45</v>
      </c>
      <c r="AI77" s="6">
        <f>SUMIF('RFY22'!$B$6:$B$86,LEFT(EBS!AI$1,6),'RFY22'!$G$6:$G$86)</f>
        <v>33.729999999999997</v>
      </c>
      <c r="AJ77" s="6">
        <f>SUMIF('RFY22'!$B$6:$B$86,LEFT(EBS!AJ$1,6),'RFY22'!$G$6:$G$86)</f>
        <v>1071617.8700000001</v>
      </c>
      <c r="AK77" s="6">
        <f>SUMIF('RFY22'!$B$6:$B$86,LEFT(EBS!AK$1,6),'RFY22'!$G$6:$G$86)</f>
        <v>52857.83</v>
      </c>
      <c r="AL77" s="6">
        <f>SUMIF('RFY22'!$B$6:$B$86,LEFT(EBS!AL$1,6),'RFY22'!$G$6:$G$86)</f>
        <v>15</v>
      </c>
      <c r="AM77" s="6">
        <f>SUMIF('RFY22'!$B$6:$B$86,LEFT(EBS!AM$1,6),'RFY22'!$G$6:$G$86)</f>
        <v>73227.31</v>
      </c>
      <c r="AN77" s="6">
        <f>SUMIF('RFY22'!$B$6:$B$86,LEFT(EBS!AN$1,6),'RFY22'!$G$6:$G$86)</f>
        <v>199509.22</v>
      </c>
      <c r="AO77" s="6">
        <f>SUMIF('RFY22'!$B$6:$B$86,LEFT(EBS!AO$1,6),'RFY22'!$G$6:$G$86)</f>
        <v>0</v>
      </c>
      <c r="AP77" s="6">
        <f>SUMIF('RFY22'!$B$6:$B$86,LEFT(EBS!AP$1,6),'RFY22'!$G$6:$G$86)</f>
        <v>355227</v>
      </c>
      <c r="AQ77" s="6">
        <f>SUMIF('RFY22'!$B$6:$B$86,LEFT(EBS!AQ$1,6),'RFY22'!$G$6:$G$86)</f>
        <v>0</v>
      </c>
      <c r="AR77" s="6">
        <f>SUMIF('RFY22'!$B$6:$B$86,LEFT(EBS!AR$1,6),'RFY22'!$G$6:$G$86)</f>
        <v>3000</v>
      </c>
      <c r="AS77" s="6">
        <f>SUMIF('RFY22'!$B$6:$B$86,LEFT(EBS!AS$1,6),'RFY22'!$G$6:$G$86)</f>
        <v>0</v>
      </c>
      <c r="AT77" s="6">
        <f>SUMIF('RFY22'!$B$6:$B$86,LEFT(EBS!AT$1,6),'RFY22'!$G$6:$G$86)</f>
        <v>0</v>
      </c>
      <c r="AU77" s="6">
        <f>SUMIF('RFY22'!$B$6:$B$86,LEFT(EBS!AU$1,6),'RFY22'!$G$6:$G$86)</f>
        <v>0</v>
      </c>
      <c r="AV77" s="6">
        <f>SUMIF('RFY22'!$B$6:$B$86,LEFT(EBS!AV$1,6),'RFY22'!$G$6:$G$86)</f>
        <v>487.5</v>
      </c>
      <c r="AW77" s="6">
        <f>SUMIF('RFY22'!$B$6:$B$86,LEFT(EBS!AW$1,6),'RFY22'!$G$6:$G$86)</f>
        <v>4552.04</v>
      </c>
      <c r="AX77" s="6">
        <f>SUMIF('RFY22'!$B$6:$B$86,LEFT(EBS!AX$1,6),'RFY22'!$G$6:$G$86)</f>
        <v>970490.75</v>
      </c>
      <c r="AY77" s="6">
        <f>SUMIF('RFY22'!$B$6:$B$86,LEFT(EBS!AY$1,6),'RFY22'!$G$6:$G$86)</f>
        <v>5143576.59</v>
      </c>
      <c r="AZ77" s="6">
        <f>SUMIF('RFY22'!$B$6:$B$86,LEFT(EBS!AZ$1,6),'RFY22'!$G$6:$G$86)</f>
        <v>0</v>
      </c>
      <c r="BA77" s="6">
        <f>SUMIF('RFY22'!$B$6:$B$86,LEFT(EBS!BA$1,6),'RFY22'!$G$6:$G$86)</f>
        <v>7020788.7599999998</v>
      </c>
      <c r="BB77" s="6">
        <f>SUMIF('RFY22'!$B$6:$B$86,LEFT(EBS!BB$1,6),'RFY22'!$G$6:$G$86)</f>
        <v>1151481.25</v>
      </c>
      <c r="BC77" s="6">
        <f>SUMIF('RFY22'!$B$6:$B$86,LEFT(EBS!BC$1,6),'RFY22'!$G$6:$G$86)</f>
        <v>0</v>
      </c>
      <c r="BD77" s="6">
        <f>SUMIF('RFY22'!$B$6:$B$86,LEFT(EBS!BD$1,6),'RFY22'!$G$6:$G$86)</f>
        <v>1099809.02</v>
      </c>
      <c r="BE77" s="6">
        <f>SUMIF('RFY22'!$B$6:$B$86,LEFT(EBS!BE$1,6),'RFY22'!$G$6:$G$86)</f>
        <v>1138407.6100000001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56"/>
  <sheetViews>
    <sheetView workbookViewId="0">
      <pane xSplit="1" ySplit="1" topLeftCell="J128" activePane="bottomRight" state="frozen"/>
      <selection pane="topRight" activeCell="B1" sqref="B1"/>
      <selection pane="bottomLeft" activeCell="A2" sqref="A2"/>
      <selection pane="bottomRight" activeCell="AA151" sqref="AA151"/>
    </sheetView>
  </sheetViews>
  <sheetFormatPr defaultColWidth="8.7109375" defaultRowHeight="15" x14ac:dyDescent="0.25"/>
  <cols>
    <col min="1" max="1" width="15.7109375" style="13" customWidth="1"/>
    <col min="2" max="2" width="12.28515625" style="3" bestFit="1" customWidth="1"/>
    <col min="3" max="3" width="11.28515625" style="3" bestFit="1" customWidth="1"/>
    <col min="4" max="5" width="10.7109375" style="3" bestFit="1" customWidth="1"/>
    <col min="6" max="6" width="11.42578125" style="3" bestFit="1" customWidth="1"/>
    <col min="7" max="7" width="12.7109375" style="3" bestFit="1" customWidth="1"/>
    <col min="8" max="8" width="11.42578125" style="3" bestFit="1" customWidth="1"/>
    <col min="9" max="9" width="10.7109375" style="3" bestFit="1" customWidth="1"/>
    <col min="10" max="10" width="9.42578125" style="3" bestFit="1" customWidth="1"/>
    <col min="11" max="11" width="11.28515625" style="3" bestFit="1" customWidth="1"/>
    <col min="12" max="12" width="9.42578125" style="3" bestFit="1" customWidth="1"/>
    <col min="13" max="15" width="10.7109375" style="3" bestFit="1" customWidth="1"/>
    <col min="16" max="16" width="9.7109375" style="3" bestFit="1" customWidth="1"/>
    <col min="17" max="17" width="11.28515625" style="3" bestFit="1" customWidth="1"/>
    <col min="18" max="18" width="9.7109375" style="3" bestFit="1" customWidth="1"/>
    <col min="19" max="20" width="9" style="3" bestFit="1" customWidth="1"/>
    <col min="21" max="21" width="11.28515625" style="3" bestFit="1" customWidth="1"/>
    <col min="22" max="22" width="10.42578125" style="3" bestFit="1" customWidth="1"/>
    <col min="23" max="23" width="11.28515625" style="3" bestFit="1" customWidth="1"/>
    <col min="24" max="24" width="12.28515625" style="3" bestFit="1" customWidth="1"/>
    <col min="25" max="25" width="9" style="3" bestFit="1" customWidth="1"/>
    <col min="26" max="26" width="9.7109375" style="3" bestFit="1" customWidth="1"/>
    <col min="27" max="27" width="10.42578125" style="3" bestFit="1" customWidth="1"/>
    <col min="28" max="29" width="9.7109375" style="3" bestFit="1" customWidth="1"/>
    <col min="30" max="30" width="9" style="3" bestFit="1" customWidth="1"/>
    <col min="31" max="31" width="9.140625" style="3" bestFit="1" customWidth="1"/>
    <col min="32" max="32" width="9.7109375" style="3" bestFit="1" customWidth="1"/>
    <col min="33" max="35" width="9" style="3" bestFit="1" customWidth="1"/>
    <col min="36" max="36" width="9.7109375" style="3" bestFit="1" customWidth="1"/>
    <col min="37" max="40" width="9" style="3" bestFit="1" customWidth="1"/>
    <col min="41" max="41" width="9.7109375" style="3" bestFit="1" customWidth="1"/>
    <col min="42" max="44" width="9" style="3" bestFit="1" customWidth="1"/>
    <col min="45" max="45" width="9.140625" style="3" bestFit="1" customWidth="1"/>
    <col min="46" max="46" width="9.7109375" style="3" bestFit="1" customWidth="1"/>
    <col min="47" max="47" width="9" style="3" bestFit="1" customWidth="1"/>
    <col min="48" max="48" width="9.140625" style="3" bestFit="1" customWidth="1"/>
    <col min="49" max="49" width="9.7109375" style="3" bestFit="1" customWidth="1"/>
    <col min="50" max="51" width="10.42578125" style="3" bestFit="1" customWidth="1"/>
    <col min="52" max="52" width="9" style="3" bestFit="1" customWidth="1"/>
    <col min="53" max="53" width="11.28515625" style="3" bestFit="1" customWidth="1"/>
    <col min="54" max="54" width="10.42578125" style="3" bestFit="1" customWidth="1"/>
    <col min="55" max="16384" width="8.7109375" style="3"/>
  </cols>
  <sheetData>
    <row r="1" spans="1:54" ht="57" x14ac:dyDescent="0.25">
      <c r="B1" s="4" t="s">
        <v>0</v>
      </c>
      <c r="C1" s="4" t="s">
        <v>1</v>
      </c>
      <c r="D1" s="4" t="s">
        <v>2</v>
      </c>
      <c r="E1" s="14" t="s">
        <v>3</v>
      </c>
      <c r="F1" s="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4" t="s">
        <v>10</v>
      </c>
      <c r="M1" s="14" t="s">
        <v>11</v>
      </c>
      <c r="N1" s="14" t="s">
        <v>12</v>
      </c>
      <c r="O1" s="14" t="s">
        <v>13</v>
      </c>
      <c r="P1" s="4" t="s">
        <v>14</v>
      </c>
      <c r="Q1" s="14" t="s">
        <v>15</v>
      </c>
      <c r="R1" s="14" t="s">
        <v>16</v>
      </c>
      <c r="S1" s="4" t="s">
        <v>17</v>
      </c>
      <c r="T1" s="14" t="s">
        <v>18</v>
      </c>
      <c r="U1" s="14" t="s">
        <v>19</v>
      </c>
      <c r="V1" s="14" t="s">
        <v>20</v>
      </c>
      <c r="W1" s="14" t="s">
        <v>21</v>
      </c>
      <c r="X1" s="1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s="13">
        <v>39417</v>
      </c>
      <c r="B2" s="6"/>
      <c r="C2" s="6"/>
      <c r="D2" s="6"/>
      <c r="E2" s="6"/>
      <c r="F2" s="6"/>
      <c r="G2" s="6">
        <v>3754684.68</v>
      </c>
      <c r="H2" s="6">
        <v>8540675.6300000008</v>
      </c>
      <c r="I2" s="6">
        <v>2429719.7000000002</v>
      </c>
      <c r="J2" s="6">
        <v>217532.44</v>
      </c>
      <c r="K2" s="6">
        <v>35155</v>
      </c>
      <c r="L2" s="6"/>
      <c r="M2" s="6"/>
      <c r="N2" s="6">
        <v>1419306.8</v>
      </c>
      <c r="O2" s="6">
        <v>3418719.68</v>
      </c>
      <c r="P2" s="6"/>
      <c r="Q2" s="6">
        <v>14023992.07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x14ac:dyDescent="0.25">
      <c r="A3" s="13">
        <v>39448</v>
      </c>
      <c r="B3" s="6"/>
      <c r="C3" s="6"/>
      <c r="D3" s="6"/>
      <c r="E3" s="6"/>
      <c r="F3" s="6"/>
      <c r="G3" s="6">
        <v>3501463.27</v>
      </c>
      <c r="H3" s="6">
        <v>8179926.3200000003</v>
      </c>
      <c r="I3" s="6">
        <v>3280469.85</v>
      </c>
      <c r="J3" s="6">
        <v>245108.03</v>
      </c>
      <c r="K3" s="6">
        <v>15520</v>
      </c>
      <c r="L3" s="6"/>
      <c r="M3" s="6"/>
      <c r="N3" s="6">
        <v>799277.97</v>
      </c>
      <c r="O3" s="6">
        <v>2899790.05</v>
      </c>
      <c r="P3" s="6"/>
      <c r="Q3" s="6">
        <v>12157326.65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x14ac:dyDescent="0.25">
      <c r="A4" s="13">
        <v>39479</v>
      </c>
      <c r="B4" s="6"/>
      <c r="C4" s="6"/>
      <c r="D4" s="6"/>
      <c r="E4" s="6"/>
      <c r="F4" s="6"/>
      <c r="G4" s="6">
        <v>3044255.49</v>
      </c>
      <c r="H4" s="6">
        <v>8328371.4000000004</v>
      </c>
      <c r="I4" s="6">
        <v>1524076.44</v>
      </c>
      <c r="J4" s="6">
        <v>178864.05</v>
      </c>
      <c r="K4" s="6">
        <v>39995</v>
      </c>
      <c r="L4" s="6"/>
      <c r="M4" s="6"/>
      <c r="N4" s="6">
        <v>1367661.91</v>
      </c>
      <c r="O4" s="6">
        <v>3173883.93</v>
      </c>
      <c r="P4" s="6"/>
      <c r="Q4" s="6">
        <v>13800148.449999999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5">
      <c r="A5" s="13">
        <v>39508</v>
      </c>
      <c r="B5" s="6"/>
      <c r="C5" s="6"/>
      <c r="D5" s="6"/>
      <c r="E5" s="6"/>
      <c r="F5" s="6"/>
      <c r="G5" s="6">
        <v>3385426.94</v>
      </c>
      <c r="H5" s="6">
        <v>7960635.2199999997</v>
      </c>
      <c r="I5" s="6">
        <v>1715513.89</v>
      </c>
      <c r="J5" s="6">
        <v>209325.72</v>
      </c>
      <c r="K5" s="6">
        <v>20607.5</v>
      </c>
      <c r="L5" s="6"/>
      <c r="M5" s="6"/>
      <c r="N5" s="6">
        <v>2825929.62</v>
      </c>
      <c r="O5" s="6">
        <v>3109675.14</v>
      </c>
      <c r="P5" s="6"/>
      <c r="Q5" s="6">
        <v>11537999.35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x14ac:dyDescent="0.25">
      <c r="A6" s="13">
        <v>39539</v>
      </c>
      <c r="B6" s="6"/>
      <c r="C6" s="6"/>
      <c r="D6" s="6"/>
      <c r="E6" s="6"/>
      <c r="F6" s="6"/>
      <c r="G6" s="6">
        <v>4287977.8899999997</v>
      </c>
      <c r="H6" s="6">
        <v>7907815.5</v>
      </c>
      <c r="I6" s="6">
        <v>1902950.12</v>
      </c>
      <c r="J6" s="6">
        <v>250974</v>
      </c>
      <c r="K6" s="6">
        <v>28020</v>
      </c>
      <c r="L6" s="6"/>
      <c r="M6" s="6"/>
      <c r="N6" s="6">
        <v>1783580.65</v>
      </c>
      <c r="O6" s="6">
        <v>3213119.76</v>
      </c>
      <c r="P6" s="6"/>
      <c r="Q6" s="6">
        <v>12481951.09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13">
        <v>39569</v>
      </c>
      <c r="B7" s="6"/>
      <c r="C7" s="6"/>
      <c r="D7" s="6"/>
      <c r="E7" s="6"/>
      <c r="F7" s="6"/>
      <c r="G7" s="6">
        <v>3864231.52</v>
      </c>
      <c r="H7" s="6">
        <v>4723211.3899999997</v>
      </c>
      <c r="I7" s="6">
        <v>2162791.0299999998</v>
      </c>
      <c r="J7" s="6">
        <v>247395.88</v>
      </c>
      <c r="K7" s="6">
        <v>147265</v>
      </c>
      <c r="L7" s="6"/>
      <c r="M7" s="6"/>
      <c r="N7" s="6">
        <v>1536272.85</v>
      </c>
      <c r="O7" s="6">
        <v>3265911.5</v>
      </c>
      <c r="P7" s="6"/>
      <c r="Q7" s="6">
        <v>15025023.939999999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25">
      <c r="A8" s="13">
        <v>39600</v>
      </c>
      <c r="B8" s="6"/>
      <c r="C8" s="6"/>
      <c r="D8" s="6"/>
      <c r="E8" s="6"/>
      <c r="F8" s="6"/>
      <c r="G8" s="6">
        <v>4087160.0199999996</v>
      </c>
      <c r="H8" s="6">
        <v>8893791.1099999994</v>
      </c>
      <c r="I8" s="6">
        <v>2281359.5299999998</v>
      </c>
      <c r="J8" s="6">
        <v>278740.63</v>
      </c>
      <c r="K8" s="6">
        <v>778655</v>
      </c>
      <c r="L8" s="6"/>
      <c r="M8" s="6"/>
      <c r="N8" s="6">
        <v>2370330.54</v>
      </c>
      <c r="O8" s="6">
        <v>4204175.28</v>
      </c>
      <c r="P8" s="6"/>
      <c r="Q8" s="6">
        <v>14409069.609999999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13">
        <v>39630</v>
      </c>
      <c r="B9" s="6"/>
      <c r="C9" s="6"/>
      <c r="D9" s="6"/>
      <c r="E9" s="6"/>
      <c r="F9" s="6"/>
      <c r="G9" s="6">
        <v>3576184</v>
      </c>
      <c r="H9" s="6">
        <v>8777037.5700000003</v>
      </c>
      <c r="I9" s="6">
        <v>2784890.83</v>
      </c>
      <c r="J9" s="6">
        <v>271451.24</v>
      </c>
      <c r="K9" s="6">
        <v>647522.5</v>
      </c>
      <c r="L9" s="6"/>
      <c r="M9" s="6"/>
      <c r="N9" s="6">
        <v>1959116.27</v>
      </c>
      <c r="O9" s="6">
        <v>3269165.2</v>
      </c>
      <c r="P9" s="6"/>
      <c r="Q9" s="6">
        <v>14023172.060000001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13">
        <v>39661</v>
      </c>
      <c r="B10" s="6"/>
      <c r="C10" s="6"/>
      <c r="D10" s="6"/>
      <c r="E10" s="6"/>
      <c r="F10" s="6"/>
      <c r="G10" s="6">
        <v>3971092</v>
      </c>
      <c r="H10" s="6">
        <v>8343102</v>
      </c>
      <c r="I10" s="6">
        <v>2123800</v>
      </c>
      <c r="J10" s="6">
        <v>240503</v>
      </c>
      <c r="K10" s="6">
        <v>182695</v>
      </c>
      <c r="L10" s="6"/>
      <c r="M10" s="6"/>
      <c r="N10" s="6">
        <v>1767389</v>
      </c>
      <c r="O10" s="6">
        <v>2267158</v>
      </c>
      <c r="P10" s="6"/>
      <c r="Q10" s="6">
        <v>13432808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13">
        <v>39692</v>
      </c>
      <c r="B11" s="6"/>
      <c r="C11" s="6"/>
      <c r="D11" s="6"/>
      <c r="E11" s="6"/>
      <c r="F11" s="6"/>
      <c r="G11" s="6">
        <v>4943538.2300000004</v>
      </c>
      <c r="H11" s="6">
        <v>4302638.4800000004</v>
      </c>
      <c r="I11" s="6">
        <v>2072176.65</v>
      </c>
      <c r="J11" s="6">
        <v>272047.52</v>
      </c>
      <c r="K11" s="6">
        <v>43370</v>
      </c>
      <c r="L11" s="6"/>
      <c r="M11" s="6"/>
      <c r="N11" s="6">
        <v>1909174.11</v>
      </c>
      <c r="O11" s="6">
        <v>3529874.22</v>
      </c>
      <c r="P11" s="6"/>
      <c r="Q11" s="6">
        <v>15376845.67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13">
        <v>39722</v>
      </c>
      <c r="B12" s="6"/>
      <c r="C12" s="6"/>
      <c r="D12" s="6"/>
      <c r="E12" s="6"/>
      <c r="F12" s="6"/>
      <c r="G12" s="6">
        <v>3539649.79</v>
      </c>
      <c r="H12" s="6">
        <v>11425553.619999999</v>
      </c>
      <c r="I12" s="6">
        <v>2274211.69</v>
      </c>
      <c r="J12" s="6">
        <v>233324.76</v>
      </c>
      <c r="K12" s="6">
        <v>66255</v>
      </c>
      <c r="L12" s="6"/>
      <c r="M12" s="6"/>
      <c r="N12" s="6">
        <v>1434619.35</v>
      </c>
      <c r="O12" s="6">
        <v>3246278.67</v>
      </c>
      <c r="P12" s="6"/>
      <c r="Q12" s="6">
        <v>12735351.59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25">
      <c r="A13" s="13">
        <v>39753</v>
      </c>
      <c r="B13" s="6"/>
      <c r="C13" s="6"/>
      <c r="D13" s="6"/>
      <c r="E13" s="6"/>
      <c r="F13" s="6"/>
      <c r="G13" s="6">
        <v>2842080</v>
      </c>
      <c r="H13" s="6">
        <v>7278929.4699999997</v>
      </c>
      <c r="I13" s="6">
        <v>2455810</v>
      </c>
      <c r="J13" s="6">
        <v>166171.29999999999</v>
      </c>
      <c r="K13" s="6">
        <v>69940</v>
      </c>
      <c r="L13" s="6"/>
      <c r="M13" s="6"/>
      <c r="N13" s="6">
        <v>2479679</v>
      </c>
      <c r="O13" s="6">
        <v>1993655</v>
      </c>
      <c r="P13" s="6"/>
      <c r="Q13" s="6">
        <v>13075914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x14ac:dyDescent="0.25">
      <c r="A14" s="13">
        <v>39783</v>
      </c>
      <c r="B14" s="6"/>
      <c r="C14" s="6"/>
      <c r="D14" s="6"/>
      <c r="E14" s="6"/>
      <c r="F14" s="6"/>
      <c r="G14" s="6">
        <v>2489223.08</v>
      </c>
      <c r="H14" s="6">
        <v>7884857.9000000004</v>
      </c>
      <c r="I14" s="6">
        <v>2006182.28</v>
      </c>
      <c r="J14" s="6">
        <v>147837.35999999999</v>
      </c>
      <c r="K14" s="6">
        <v>22560</v>
      </c>
      <c r="L14" s="6"/>
      <c r="M14" s="6"/>
      <c r="N14" s="6">
        <v>946135.03</v>
      </c>
      <c r="O14" s="6">
        <v>4542378.0599999996</v>
      </c>
      <c r="P14" s="6"/>
      <c r="Q14" s="6">
        <v>11685468.52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25">
      <c r="A15" s="13">
        <v>39814</v>
      </c>
      <c r="B15" s="6"/>
      <c r="C15" s="6"/>
      <c r="D15" s="6"/>
      <c r="E15" s="6"/>
      <c r="F15" s="6"/>
      <c r="G15" s="6">
        <v>2490875.73</v>
      </c>
      <c r="H15" s="6">
        <v>8911790.6400000006</v>
      </c>
      <c r="I15" s="6">
        <v>2865136.54</v>
      </c>
      <c r="J15" s="6">
        <v>141907.15</v>
      </c>
      <c r="K15" s="6">
        <v>23613</v>
      </c>
      <c r="L15" s="6"/>
      <c r="M15" s="6"/>
      <c r="N15" s="6">
        <v>1065366.55</v>
      </c>
      <c r="O15" s="6">
        <v>2552594.29</v>
      </c>
      <c r="P15" s="6"/>
      <c r="Q15" s="6">
        <v>9561346.5899999999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x14ac:dyDescent="0.25">
      <c r="A16" s="13">
        <v>39845</v>
      </c>
      <c r="B16" s="6"/>
      <c r="C16" s="6"/>
      <c r="D16" s="6"/>
      <c r="E16" s="6"/>
      <c r="F16" s="6"/>
      <c r="G16" s="6">
        <v>2590412</v>
      </c>
      <c r="H16" s="6">
        <v>7552134.96</v>
      </c>
      <c r="I16" s="6">
        <v>1582170.06</v>
      </c>
      <c r="J16" s="6">
        <v>127989.4</v>
      </c>
      <c r="K16" s="6">
        <v>17993</v>
      </c>
      <c r="L16" s="6"/>
      <c r="M16" s="6"/>
      <c r="N16" s="6">
        <v>1682014.77</v>
      </c>
      <c r="O16" s="6">
        <v>3005125.99</v>
      </c>
      <c r="P16" s="6"/>
      <c r="Q16" s="6">
        <v>12514975.67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39873</v>
      </c>
      <c r="B17" s="6"/>
      <c r="C17" s="6"/>
      <c r="D17" s="6"/>
      <c r="E17" s="6"/>
      <c r="F17" s="6"/>
      <c r="G17" s="6">
        <v>2515630.0299999998</v>
      </c>
      <c r="H17" s="6">
        <v>8552223.3499999996</v>
      </c>
      <c r="I17" s="6">
        <v>1733943.75</v>
      </c>
      <c r="J17" s="6">
        <v>128342.79</v>
      </c>
      <c r="K17" s="6">
        <v>8615</v>
      </c>
      <c r="L17" s="6"/>
      <c r="M17" s="6"/>
      <c r="N17" s="6">
        <v>3700772.32</v>
      </c>
      <c r="O17" s="6">
        <v>3038043.38</v>
      </c>
      <c r="P17" s="6"/>
      <c r="Q17" s="6">
        <v>9024219.1999999993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39904</v>
      </c>
      <c r="B18" s="6"/>
      <c r="C18" s="6"/>
      <c r="D18" s="6"/>
      <c r="E18" s="6"/>
      <c r="F18" s="6"/>
      <c r="G18" s="6">
        <v>3041778.67</v>
      </c>
      <c r="H18" s="6">
        <v>8016715.5</v>
      </c>
      <c r="I18" s="6">
        <v>2066598.6799999997</v>
      </c>
      <c r="J18" s="6">
        <v>160564.39000000001</v>
      </c>
      <c r="K18" s="6">
        <v>18322.5</v>
      </c>
      <c r="L18" s="6"/>
      <c r="M18" s="6"/>
      <c r="N18" s="6">
        <v>1770367.36</v>
      </c>
      <c r="O18" s="6">
        <v>2967659.57</v>
      </c>
      <c r="P18" s="6"/>
      <c r="Q18" s="6">
        <v>12401161.220000001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39934</v>
      </c>
      <c r="B19" s="6"/>
      <c r="C19" s="6"/>
      <c r="D19" s="6"/>
      <c r="E19" s="6"/>
      <c r="F19" s="6"/>
      <c r="G19" s="6">
        <v>2897878.93</v>
      </c>
      <c r="H19" s="6">
        <v>7595376.8700000001</v>
      </c>
      <c r="I19" s="6">
        <v>2086726.96</v>
      </c>
      <c r="J19" s="6">
        <v>154067.20000000001</v>
      </c>
      <c r="K19" s="6">
        <v>9387.5</v>
      </c>
      <c r="L19" s="6"/>
      <c r="M19" s="6"/>
      <c r="N19" s="6">
        <v>1629156.12</v>
      </c>
      <c r="O19" s="6">
        <v>2725508.01</v>
      </c>
      <c r="P19" s="6"/>
      <c r="Q19" s="6">
        <v>12653218.119999999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39965</v>
      </c>
      <c r="B20" s="6"/>
      <c r="C20" s="6"/>
      <c r="D20" s="6"/>
      <c r="E20" s="6"/>
      <c r="F20" s="6"/>
      <c r="G20" s="6">
        <v>3027118.99</v>
      </c>
      <c r="H20" s="6">
        <v>7119374.8200000003</v>
      </c>
      <c r="I20" s="6">
        <v>2248027</v>
      </c>
      <c r="J20" s="6">
        <v>177097.33</v>
      </c>
      <c r="K20" s="6">
        <v>609680.5</v>
      </c>
      <c r="L20" s="6"/>
      <c r="M20" s="6"/>
      <c r="N20" s="6">
        <v>2221822.2000000002</v>
      </c>
      <c r="O20" s="6">
        <v>3958399.87</v>
      </c>
      <c r="P20" s="6"/>
      <c r="Q20" s="6">
        <v>11826255.310000001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39995</v>
      </c>
      <c r="B21" s="6"/>
      <c r="C21" s="6"/>
      <c r="D21" s="6"/>
      <c r="E21" s="6"/>
      <c r="F21" s="6"/>
      <c r="G21" s="6">
        <v>3163583.42</v>
      </c>
      <c r="H21" s="6">
        <v>8065924.4799999995</v>
      </c>
      <c r="I21" s="6">
        <v>2750646.62</v>
      </c>
      <c r="J21" s="6">
        <v>186793.1</v>
      </c>
      <c r="K21" s="6">
        <v>893470</v>
      </c>
      <c r="L21" s="6"/>
      <c r="M21" s="6"/>
      <c r="N21" s="6">
        <v>1424064.43</v>
      </c>
      <c r="O21" s="6">
        <v>2461872.4</v>
      </c>
      <c r="P21" s="6"/>
      <c r="Q21" s="6">
        <v>13420228.35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40026</v>
      </c>
      <c r="B22" s="6"/>
      <c r="C22" s="6"/>
      <c r="D22" s="6"/>
      <c r="E22" s="6"/>
      <c r="F22" s="6"/>
      <c r="G22" s="6">
        <v>3504844.41</v>
      </c>
      <c r="H22" s="6">
        <v>8027306.1099999994</v>
      </c>
      <c r="I22" s="6">
        <v>2094896.94</v>
      </c>
      <c r="J22" s="6">
        <v>208985.76</v>
      </c>
      <c r="K22" s="6">
        <v>131649</v>
      </c>
      <c r="L22" s="6"/>
      <c r="M22" s="6"/>
      <c r="N22" s="6">
        <v>1775933.71</v>
      </c>
      <c r="O22" s="6">
        <v>3504348.73</v>
      </c>
      <c r="P22" s="6"/>
      <c r="Q22" s="6">
        <v>9995375.6999999993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40057</v>
      </c>
      <c r="B23" s="6"/>
      <c r="C23" s="6"/>
      <c r="D23" s="6"/>
      <c r="E23" s="6"/>
      <c r="F23" s="6"/>
      <c r="G23" s="6">
        <v>4235527.05</v>
      </c>
      <c r="H23" s="6">
        <v>7761302.2699999996</v>
      </c>
      <c r="I23" s="6">
        <v>4259683.6100000003</v>
      </c>
      <c r="J23" s="6">
        <v>280086.52</v>
      </c>
      <c r="K23" s="6">
        <v>87850</v>
      </c>
      <c r="L23" s="6"/>
      <c r="M23" s="6"/>
      <c r="N23" s="6">
        <v>1919145.35</v>
      </c>
      <c r="O23" s="6">
        <v>3402072.89</v>
      </c>
      <c r="P23" s="6"/>
      <c r="Q23" s="6">
        <v>13053262.66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40087</v>
      </c>
      <c r="B24" s="6"/>
      <c r="C24" s="6"/>
      <c r="D24" s="6"/>
      <c r="E24" s="6"/>
      <c r="F24" s="6"/>
      <c r="G24" s="6">
        <v>2989168.52</v>
      </c>
      <c r="H24" s="6">
        <v>7670198.0800000001</v>
      </c>
      <c r="I24" s="6">
        <v>1354167.08</v>
      </c>
      <c r="J24" s="6">
        <v>161769.78</v>
      </c>
      <c r="K24" s="6">
        <v>30670</v>
      </c>
      <c r="L24" s="6"/>
      <c r="M24" s="6"/>
      <c r="N24" s="6">
        <v>1416539.8</v>
      </c>
      <c r="O24" s="6">
        <v>2173462.62</v>
      </c>
      <c r="P24" s="6"/>
      <c r="Q24" s="6">
        <v>9793896.6699999999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40118</v>
      </c>
      <c r="B25" s="6"/>
      <c r="C25" s="6"/>
      <c r="D25" s="6"/>
      <c r="E25" s="6"/>
      <c r="F25" s="6"/>
      <c r="G25" s="6">
        <v>2628978.19</v>
      </c>
      <c r="H25" s="6">
        <v>6820844.1699999999</v>
      </c>
      <c r="I25" s="6">
        <v>1672661.7</v>
      </c>
      <c r="J25" s="6">
        <v>143753.01</v>
      </c>
      <c r="K25" s="6">
        <v>28047</v>
      </c>
      <c r="L25" s="6"/>
      <c r="M25" s="6"/>
      <c r="N25" s="6">
        <v>925092.35</v>
      </c>
      <c r="O25" s="6">
        <v>2600123</v>
      </c>
      <c r="P25" s="6"/>
      <c r="Q25" s="6">
        <v>10729371.83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40148</v>
      </c>
      <c r="B26" s="6"/>
      <c r="C26" s="6"/>
      <c r="D26" s="6"/>
      <c r="E26" s="6"/>
      <c r="F26" s="6"/>
      <c r="G26" s="6">
        <v>2293769</v>
      </c>
      <c r="H26" s="6">
        <v>7335524</v>
      </c>
      <c r="I26" s="6">
        <v>1885380</v>
      </c>
      <c r="J26" s="6">
        <v>146701</v>
      </c>
      <c r="K26" s="6">
        <v>18260</v>
      </c>
      <c r="L26" s="6"/>
      <c r="M26" s="6"/>
      <c r="N26" s="6">
        <v>845555</v>
      </c>
      <c r="O26" s="6">
        <v>4311532</v>
      </c>
      <c r="P26" s="6"/>
      <c r="Q26" s="6">
        <v>11888601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40179</v>
      </c>
      <c r="B27" s="6"/>
      <c r="C27" s="6"/>
      <c r="D27" s="6"/>
      <c r="E27" s="6"/>
      <c r="F27" s="6"/>
      <c r="G27" s="6">
        <v>2691448</v>
      </c>
      <c r="H27" s="6">
        <v>8953160</v>
      </c>
      <c r="I27" s="6">
        <v>2472510</v>
      </c>
      <c r="J27" s="6">
        <v>72716</v>
      </c>
      <c r="K27" s="6">
        <v>25195</v>
      </c>
      <c r="L27" s="6"/>
      <c r="M27" s="6"/>
      <c r="N27" s="6">
        <v>910332</v>
      </c>
      <c r="O27" s="6">
        <v>1490349</v>
      </c>
      <c r="P27" s="6"/>
      <c r="Q27" s="6">
        <v>5496957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40210</v>
      </c>
      <c r="B28" s="6"/>
      <c r="C28" s="6"/>
      <c r="D28" s="6"/>
      <c r="E28" s="6"/>
      <c r="F28" s="6"/>
      <c r="G28" s="6">
        <v>2174280</v>
      </c>
      <c r="H28" s="6">
        <v>5942035</v>
      </c>
      <c r="I28" s="6">
        <v>1236659</v>
      </c>
      <c r="J28" s="6">
        <v>117927</v>
      </c>
      <c r="K28" s="6">
        <v>21610</v>
      </c>
      <c r="L28" s="6"/>
      <c r="M28" s="6"/>
      <c r="N28" s="6">
        <v>1518523</v>
      </c>
      <c r="O28" s="6">
        <v>2467249</v>
      </c>
      <c r="P28" s="6"/>
      <c r="Q28" s="6">
        <v>10325111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40238</v>
      </c>
      <c r="B29" s="6"/>
      <c r="C29" s="6"/>
      <c r="D29" s="6"/>
      <c r="E29" s="6"/>
      <c r="F29" s="6"/>
      <c r="G29" s="6">
        <v>2265545</v>
      </c>
      <c r="H29" s="6">
        <v>8792548</v>
      </c>
      <c r="I29" s="6">
        <v>1603724</v>
      </c>
      <c r="J29" s="6">
        <v>120800</v>
      </c>
      <c r="K29" s="6">
        <v>19495</v>
      </c>
      <c r="L29" s="6"/>
      <c r="M29" s="6"/>
      <c r="N29" s="6">
        <v>4028346</v>
      </c>
      <c r="O29" s="6">
        <v>3933904</v>
      </c>
      <c r="P29" s="6"/>
      <c r="Q29" s="6">
        <v>12132870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40269</v>
      </c>
      <c r="B30" s="6"/>
      <c r="C30" s="6"/>
      <c r="D30" s="6"/>
      <c r="E30" s="6"/>
      <c r="F30" s="6"/>
      <c r="G30" s="6">
        <v>3190042</v>
      </c>
      <c r="H30" s="6">
        <v>7708405</v>
      </c>
      <c r="I30" s="6">
        <v>2126616</v>
      </c>
      <c r="J30" s="6">
        <v>192439</v>
      </c>
      <c r="K30" s="6">
        <v>22945</v>
      </c>
      <c r="L30" s="6"/>
      <c r="M30" s="6"/>
      <c r="N30" s="6">
        <v>1158173</v>
      </c>
      <c r="O30" s="6">
        <v>2204952</v>
      </c>
      <c r="P30" s="6"/>
      <c r="Q30" s="6">
        <v>10765455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40299</v>
      </c>
      <c r="B31" s="6"/>
      <c r="C31" s="6"/>
      <c r="D31" s="6"/>
      <c r="E31" s="6"/>
      <c r="F31" s="6"/>
      <c r="G31" s="6">
        <v>3384635</v>
      </c>
      <c r="H31" s="6">
        <v>6425662</v>
      </c>
      <c r="I31" s="6">
        <v>1991548</v>
      </c>
      <c r="J31" s="6">
        <v>179362</v>
      </c>
      <c r="K31" s="6">
        <v>16818</v>
      </c>
      <c r="L31" s="6"/>
      <c r="M31" s="6"/>
      <c r="N31" s="6">
        <v>2704663</v>
      </c>
      <c r="O31" s="6">
        <v>3072050</v>
      </c>
      <c r="P31" s="6"/>
      <c r="Q31" s="6">
        <v>9853304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40330</v>
      </c>
      <c r="B32" s="6"/>
      <c r="C32" s="6"/>
      <c r="D32" s="6"/>
      <c r="E32" s="6"/>
      <c r="F32" s="6"/>
      <c r="G32" s="6">
        <v>3320864</v>
      </c>
      <c r="H32" s="6">
        <v>8879607</v>
      </c>
      <c r="I32" s="6">
        <v>2130011</v>
      </c>
      <c r="J32" s="6">
        <v>201230</v>
      </c>
      <c r="K32" s="6">
        <v>827070</v>
      </c>
      <c r="L32" s="6"/>
      <c r="M32" s="6"/>
      <c r="N32" s="6">
        <v>2360260</v>
      </c>
      <c r="O32" s="6">
        <v>3015829</v>
      </c>
      <c r="P32" s="6"/>
      <c r="Q32" s="6">
        <v>12701140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40360</v>
      </c>
      <c r="B33" s="6"/>
      <c r="C33" s="6"/>
      <c r="D33" s="6"/>
      <c r="E33" s="6"/>
      <c r="F33" s="6"/>
      <c r="G33" s="6">
        <v>3137797</v>
      </c>
      <c r="H33" s="6">
        <v>7751670</v>
      </c>
      <c r="I33" s="6">
        <v>2948249</v>
      </c>
      <c r="J33" s="6">
        <v>179677</v>
      </c>
      <c r="K33" s="6">
        <v>738755</v>
      </c>
      <c r="L33" s="6"/>
      <c r="M33" s="6"/>
      <c r="N33" s="6">
        <v>1795247</v>
      </c>
      <c r="O33" s="6">
        <v>3017358</v>
      </c>
      <c r="P33" s="6"/>
      <c r="Q33" s="6">
        <v>12079181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40391</v>
      </c>
      <c r="B34" s="6"/>
      <c r="C34" s="6"/>
      <c r="D34" s="6"/>
      <c r="E34" s="6"/>
      <c r="F34" s="6"/>
      <c r="G34" s="6">
        <v>3183666</v>
      </c>
      <c r="H34" s="6">
        <v>7916942</v>
      </c>
      <c r="I34" s="6">
        <v>1868659</v>
      </c>
      <c r="J34" s="6">
        <v>202411</v>
      </c>
      <c r="K34" s="6">
        <v>147490</v>
      </c>
      <c r="L34" s="6"/>
      <c r="M34" s="6"/>
      <c r="N34" s="6">
        <v>1857741</v>
      </c>
      <c r="O34" s="6">
        <v>3074661</v>
      </c>
      <c r="P34" s="6"/>
      <c r="Q34" s="6">
        <v>11652341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40422</v>
      </c>
      <c r="B35" s="6"/>
      <c r="C35" s="6"/>
      <c r="D35" s="6"/>
      <c r="E35" s="6"/>
      <c r="F35" s="6"/>
      <c r="G35" s="6">
        <v>3367332</v>
      </c>
      <c r="H35" s="6">
        <v>7950590</v>
      </c>
      <c r="I35" s="6">
        <v>2087209.9999999998</v>
      </c>
      <c r="J35" s="6">
        <v>188065</v>
      </c>
      <c r="K35" s="6">
        <v>52615</v>
      </c>
      <c r="L35" s="6"/>
      <c r="M35" s="6"/>
      <c r="N35" s="6">
        <v>2428741</v>
      </c>
      <c r="O35" s="6">
        <v>3034672</v>
      </c>
      <c r="P35" s="6"/>
      <c r="Q35" s="6">
        <v>11264633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40452</v>
      </c>
      <c r="B36" s="6"/>
      <c r="C36" s="6"/>
      <c r="D36" s="6"/>
      <c r="E36" s="6"/>
      <c r="F36" s="6"/>
      <c r="G36" s="6">
        <v>3146470</v>
      </c>
      <c r="H36" s="6">
        <v>7631739</v>
      </c>
      <c r="I36" s="6">
        <v>2119013</v>
      </c>
      <c r="J36" s="6">
        <v>185183</v>
      </c>
      <c r="K36" s="6">
        <v>39485</v>
      </c>
      <c r="L36" s="6"/>
      <c r="M36" s="6"/>
      <c r="N36" s="6">
        <v>1219681</v>
      </c>
      <c r="O36" s="6">
        <v>3176251</v>
      </c>
      <c r="P36" s="6"/>
      <c r="Q36" s="6">
        <v>11191315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40483</v>
      </c>
      <c r="B37" s="6"/>
      <c r="C37" s="6"/>
      <c r="D37" s="6"/>
      <c r="E37" s="6"/>
      <c r="F37" s="6"/>
      <c r="G37" s="6">
        <v>2829810</v>
      </c>
      <c r="H37" s="6">
        <v>5582140</v>
      </c>
      <c r="I37" s="6">
        <v>2100758</v>
      </c>
      <c r="J37" s="6">
        <v>181770</v>
      </c>
      <c r="K37" s="6">
        <v>23090</v>
      </c>
      <c r="L37" s="6"/>
      <c r="M37" s="6"/>
      <c r="N37" s="6">
        <v>826925</v>
      </c>
      <c r="O37" s="6">
        <v>2954190</v>
      </c>
      <c r="P37" s="6"/>
      <c r="Q37" s="6">
        <v>11977282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40513</v>
      </c>
      <c r="B38" s="6"/>
      <c r="C38" s="6"/>
      <c r="D38" s="6"/>
      <c r="E38" s="6"/>
      <c r="F38" s="6"/>
      <c r="G38" s="6">
        <v>3047103</v>
      </c>
      <c r="H38" s="6">
        <v>9877521</v>
      </c>
      <c r="I38" s="6">
        <v>2232870</v>
      </c>
      <c r="J38" s="6">
        <v>163865</v>
      </c>
      <c r="K38" s="6">
        <v>29920</v>
      </c>
      <c r="L38" s="6"/>
      <c r="M38" s="6"/>
      <c r="N38" s="6">
        <v>1562630</v>
      </c>
      <c r="O38" s="6">
        <v>2656400</v>
      </c>
      <c r="P38" s="6"/>
      <c r="Q38" s="6">
        <v>9615995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40544</v>
      </c>
      <c r="B39" s="6"/>
      <c r="C39" s="6"/>
      <c r="D39" s="6"/>
      <c r="E39" s="6"/>
      <c r="F39" s="6"/>
      <c r="G39" s="6">
        <v>3397848</v>
      </c>
      <c r="H39" s="6">
        <v>8351826.0000000009</v>
      </c>
      <c r="I39" s="6">
        <v>3007592</v>
      </c>
      <c r="J39" s="6">
        <v>206276</v>
      </c>
      <c r="K39" s="6">
        <v>13025</v>
      </c>
      <c r="L39" s="6"/>
      <c r="M39" s="6"/>
      <c r="N39" s="6">
        <v>984308</v>
      </c>
      <c r="O39" s="6">
        <v>2570391</v>
      </c>
      <c r="P39" s="6"/>
      <c r="Q39" s="6">
        <v>7883930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40575</v>
      </c>
      <c r="B40" s="6"/>
      <c r="C40" s="6"/>
      <c r="D40" s="6"/>
      <c r="E40" s="6"/>
      <c r="F40" s="6"/>
      <c r="G40" s="6">
        <v>2403167</v>
      </c>
      <c r="H40" s="6">
        <v>6682743</v>
      </c>
      <c r="I40" s="6">
        <v>1274292</v>
      </c>
      <c r="J40" s="6">
        <v>89816</v>
      </c>
      <c r="K40" s="6">
        <v>18625</v>
      </c>
      <c r="L40" s="6"/>
      <c r="M40" s="6"/>
      <c r="N40" s="6">
        <v>1670833</v>
      </c>
      <c r="O40" s="6">
        <v>3137238</v>
      </c>
      <c r="P40" s="6"/>
      <c r="Q40" s="6">
        <v>9781425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40603</v>
      </c>
      <c r="B41" s="6"/>
      <c r="C41" s="6"/>
      <c r="D41" s="6"/>
      <c r="E41" s="6"/>
      <c r="F41" s="6"/>
      <c r="G41" s="6">
        <v>3003126</v>
      </c>
      <c r="H41" s="6">
        <v>7668506</v>
      </c>
      <c r="I41" s="6">
        <v>1642720</v>
      </c>
      <c r="J41" s="6">
        <v>222021</v>
      </c>
      <c r="K41" s="6">
        <v>13070</v>
      </c>
      <c r="L41" s="6"/>
      <c r="M41" s="6"/>
      <c r="N41" s="6">
        <v>3926745</v>
      </c>
      <c r="O41" s="6">
        <v>2709919</v>
      </c>
      <c r="P41" s="6"/>
      <c r="Q41" s="6">
        <v>10114694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40634</v>
      </c>
      <c r="B42" s="6"/>
      <c r="C42" s="6"/>
      <c r="D42" s="6"/>
      <c r="E42" s="6"/>
      <c r="F42" s="6"/>
      <c r="G42" s="6">
        <v>3730896</v>
      </c>
      <c r="H42" s="6">
        <v>7555573</v>
      </c>
      <c r="I42" s="6">
        <v>2175773</v>
      </c>
      <c r="J42" s="6">
        <v>224852</v>
      </c>
      <c r="K42" s="6">
        <v>25105</v>
      </c>
      <c r="L42" s="6"/>
      <c r="M42" s="6"/>
      <c r="N42" s="6">
        <v>1206930</v>
      </c>
      <c r="O42" s="6">
        <v>2683745</v>
      </c>
      <c r="P42" s="6"/>
      <c r="Q42" s="6">
        <v>9314986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40664</v>
      </c>
      <c r="B43" s="6"/>
      <c r="C43" s="6"/>
      <c r="D43" s="6"/>
      <c r="E43" s="6"/>
      <c r="F43" s="6"/>
      <c r="G43" s="6">
        <v>3365520</v>
      </c>
      <c r="H43" s="6">
        <v>7012873</v>
      </c>
      <c r="I43" s="6">
        <v>1900807</v>
      </c>
      <c r="J43" s="6">
        <v>201859</v>
      </c>
      <c r="K43" s="6">
        <v>21245</v>
      </c>
      <c r="L43" s="6"/>
      <c r="M43" s="6"/>
      <c r="N43" s="6">
        <v>2387430</v>
      </c>
      <c r="O43" s="6">
        <v>3386726</v>
      </c>
      <c r="P43" s="6"/>
      <c r="Q43" s="6">
        <v>11745963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40695</v>
      </c>
      <c r="B44" s="6"/>
      <c r="C44" s="6"/>
      <c r="D44" s="6"/>
      <c r="E44" s="6"/>
      <c r="F44" s="6"/>
      <c r="G44" s="6">
        <v>3510121</v>
      </c>
      <c r="H44" s="6">
        <v>7295676</v>
      </c>
      <c r="I44" s="6">
        <v>2194874</v>
      </c>
      <c r="J44" s="6">
        <v>218157</v>
      </c>
      <c r="K44" s="6">
        <v>886500</v>
      </c>
      <c r="L44" s="6"/>
      <c r="M44" s="6"/>
      <c r="N44" s="6">
        <v>2073349</v>
      </c>
      <c r="O44" s="6">
        <v>3687324</v>
      </c>
      <c r="P44" s="6"/>
      <c r="Q44" s="6">
        <v>11572410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40725</v>
      </c>
      <c r="B45" s="6"/>
      <c r="C45" s="6"/>
      <c r="D45" s="6"/>
      <c r="E45" s="6"/>
      <c r="F45" s="6"/>
      <c r="G45" s="6">
        <v>3240889</v>
      </c>
      <c r="H45" s="6">
        <v>7261465</v>
      </c>
      <c r="I45" s="6">
        <v>2903424</v>
      </c>
      <c r="J45" s="6">
        <v>209666</v>
      </c>
      <c r="K45" s="6">
        <v>771081</v>
      </c>
      <c r="L45" s="6"/>
      <c r="M45" s="6"/>
      <c r="N45" s="6">
        <v>1514307</v>
      </c>
      <c r="O45" s="6">
        <v>3122596</v>
      </c>
      <c r="P45" s="6"/>
      <c r="Q45" s="6">
        <v>11246148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40756</v>
      </c>
      <c r="B46" s="6"/>
      <c r="C46" s="6"/>
      <c r="D46" s="6"/>
      <c r="E46" s="6"/>
      <c r="F46" s="6"/>
      <c r="G46" s="6">
        <v>3720050</v>
      </c>
      <c r="H46" s="6">
        <v>7375909</v>
      </c>
      <c r="I46" s="6">
        <v>1848174</v>
      </c>
      <c r="J46" s="6">
        <v>219065</v>
      </c>
      <c r="K46" s="6">
        <v>111030</v>
      </c>
      <c r="L46" s="6"/>
      <c r="M46" s="6"/>
      <c r="N46" s="6">
        <v>3803767</v>
      </c>
      <c r="O46" s="6">
        <v>3515482</v>
      </c>
      <c r="P46" s="6"/>
      <c r="Q46" s="6">
        <v>11958360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40787</v>
      </c>
      <c r="B47" s="6"/>
      <c r="C47" s="6"/>
      <c r="D47" s="6"/>
      <c r="E47" s="6"/>
      <c r="F47" s="6"/>
      <c r="G47" s="6">
        <v>4172875.0000000005</v>
      </c>
      <c r="H47" s="6">
        <v>7600882</v>
      </c>
      <c r="I47" s="6">
        <v>2273476</v>
      </c>
      <c r="J47" s="6">
        <v>225088</v>
      </c>
      <c r="K47" s="6">
        <v>57311</v>
      </c>
      <c r="L47" s="6"/>
      <c r="M47" s="6"/>
      <c r="N47" s="6">
        <v>1933752</v>
      </c>
      <c r="O47" s="6">
        <v>3205121</v>
      </c>
      <c r="P47" s="6"/>
      <c r="Q47" s="6">
        <v>10526381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40817</v>
      </c>
      <c r="B48" s="6"/>
      <c r="C48" s="6"/>
      <c r="D48" s="6"/>
      <c r="E48" s="6"/>
      <c r="F48" s="6"/>
      <c r="G48" s="6">
        <v>3387156</v>
      </c>
      <c r="H48" s="6">
        <v>7141397</v>
      </c>
      <c r="I48" s="6">
        <v>2138662</v>
      </c>
      <c r="J48" s="6">
        <v>205714</v>
      </c>
      <c r="K48" s="6">
        <v>54095</v>
      </c>
      <c r="L48" s="6"/>
      <c r="M48" s="6"/>
      <c r="N48" s="6">
        <v>942446</v>
      </c>
      <c r="O48" s="6">
        <v>2968849</v>
      </c>
      <c r="P48" s="6"/>
      <c r="Q48" s="6">
        <v>9272293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40848</v>
      </c>
      <c r="B49" s="6"/>
      <c r="C49" s="6"/>
      <c r="D49" s="6"/>
      <c r="E49" s="6"/>
      <c r="F49" s="6"/>
      <c r="G49" s="6">
        <v>3581429</v>
      </c>
      <c r="H49" s="6">
        <v>6931242</v>
      </c>
      <c r="I49" s="6">
        <v>2001318</v>
      </c>
      <c r="J49" s="6">
        <v>197643</v>
      </c>
      <c r="K49" s="6">
        <v>33485</v>
      </c>
      <c r="L49" s="6"/>
      <c r="M49" s="6"/>
      <c r="N49" s="6">
        <v>869035</v>
      </c>
      <c r="O49" s="6">
        <v>3075026</v>
      </c>
      <c r="P49" s="6"/>
      <c r="Q49" s="6">
        <v>10269199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40878</v>
      </c>
      <c r="B50" s="6"/>
      <c r="C50" s="6"/>
      <c r="D50" s="6"/>
      <c r="E50" s="6"/>
      <c r="F50" s="6"/>
      <c r="G50" s="6">
        <v>3024892</v>
      </c>
      <c r="H50" s="6">
        <v>9885569</v>
      </c>
      <c r="I50" s="6">
        <v>2386045.71</v>
      </c>
      <c r="J50" s="6">
        <v>188366.77</v>
      </c>
      <c r="K50" s="6">
        <v>27352</v>
      </c>
      <c r="L50" s="6"/>
      <c r="M50" s="6"/>
      <c r="N50" s="6">
        <v>1376425</v>
      </c>
      <c r="O50" s="6">
        <v>2883506.8</v>
      </c>
      <c r="P50" s="6"/>
      <c r="Q50" s="6">
        <v>9885568.5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40909</v>
      </c>
      <c r="B51" s="6"/>
      <c r="C51" s="6"/>
      <c r="D51" s="6"/>
      <c r="E51" s="6"/>
      <c r="F51" s="6"/>
      <c r="G51" s="6">
        <v>3588350</v>
      </c>
      <c r="H51" s="6">
        <v>8047413.0000000009</v>
      </c>
      <c r="I51" s="6">
        <v>3078923</v>
      </c>
      <c r="J51" s="6">
        <v>225516</v>
      </c>
      <c r="K51" s="6">
        <v>41750</v>
      </c>
      <c r="L51" s="6"/>
      <c r="M51" s="6"/>
      <c r="N51" s="6">
        <v>1495882</v>
      </c>
      <c r="O51" s="6">
        <v>2889892</v>
      </c>
      <c r="P51" s="6"/>
      <c r="Q51" s="6">
        <v>8271398.169999999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40940</v>
      </c>
      <c r="B52" s="6"/>
      <c r="C52" s="6"/>
      <c r="D52" s="6"/>
      <c r="E52" s="6"/>
      <c r="F52" s="6"/>
      <c r="G52" s="6">
        <v>3086680</v>
      </c>
      <c r="H52" s="6">
        <v>6952171</v>
      </c>
      <c r="I52" s="6">
        <v>1803639</v>
      </c>
      <c r="J52" s="6">
        <v>152475</v>
      </c>
      <c r="K52" s="6">
        <v>45772.5</v>
      </c>
      <c r="L52" s="6"/>
      <c r="M52" s="6"/>
      <c r="N52" s="6">
        <v>2935965</v>
      </c>
      <c r="O52" s="6">
        <v>3086690</v>
      </c>
      <c r="P52" s="6"/>
      <c r="Q52" s="6">
        <v>9807008.3900000006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40969</v>
      </c>
      <c r="B53" s="6"/>
      <c r="C53" s="6"/>
      <c r="D53" s="6"/>
      <c r="E53" s="6"/>
      <c r="F53" s="6"/>
      <c r="G53" s="6">
        <v>4669015</v>
      </c>
      <c r="H53" s="6">
        <v>7331862.8399999999</v>
      </c>
      <c r="I53" s="6">
        <v>2501349</v>
      </c>
      <c r="J53" s="6">
        <v>199074</v>
      </c>
      <c r="K53" s="6">
        <v>30705</v>
      </c>
      <c r="L53" s="6"/>
      <c r="M53" s="6"/>
      <c r="N53" s="6">
        <v>1854682</v>
      </c>
      <c r="O53" s="6">
        <v>3108682</v>
      </c>
      <c r="P53" s="6"/>
      <c r="Q53" s="6">
        <v>11521582.17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41000</v>
      </c>
      <c r="B54" s="6"/>
      <c r="C54" s="6"/>
      <c r="D54" s="6"/>
      <c r="E54" s="6"/>
      <c r="F54" s="6"/>
      <c r="G54" s="6">
        <v>5904025</v>
      </c>
      <c r="H54" s="6">
        <v>7386280</v>
      </c>
      <c r="I54" s="6">
        <v>2870486.86</v>
      </c>
      <c r="J54" s="6">
        <v>248840</v>
      </c>
      <c r="K54" s="6">
        <v>23735</v>
      </c>
      <c r="L54" s="6"/>
      <c r="M54" s="6"/>
      <c r="N54" s="6">
        <v>2771675</v>
      </c>
      <c r="O54" s="6">
        <v>3382425</v>
      </c>
      <c r="P54" s="6"/>
      <c r="Q54" s="6">
        <v>8546119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41030</v>
      </c>
      <c r="B55" s="6"/>
      <c r="C55" s="6"/>
      <c r="D55" s="6"/>
      <c r="E55" s="6"/>
      <c r="F55" s="6"/>
      <c r="G55" s="6">
        <v>4868621</v>
      </c>
      <c r="H55" s="6">
        <v>6664968</v>
      </c>
      <c r="I55" s="6">
        <v>2603478</v>
      </c>
      <c r="J55" s="6">
        <v>216755</v>
      </c>
      <c r="K55" s="6">
        <v>107162.35</v>
      </c>
      <c r="L55" s="6"/>
      <c r="M55" s="6"/>
      <c r="N55" s="6">
        <v>2995264</v>
      </c>
      <c r="O55" s="6">
        <v>3199935</v>
      </c>
      <c r="P55" s="6"/>
      <c r="Q55" s="6">
        <v>13474642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41061</v>
      </c>
      <c r="B56" s="6"/>
      <c r="C56" s="6"/>
      <c r="D56" s="6"/>
      <c r="E56" s="6"/>
      <c r="F56" s="6"/>
      <c r="G56" s="6">
        <v>5195055</v>
      </c>
      <c r="H56" s="6">
        <v>7513811</v>
      </c>
      <c r="I56" s="6">
        <v>3280565</v>
      </c>
      <c r="J56" s="6">
        <v>250472</v>
      </c>
      <c r="K56" s="6">
        <v>1540854.5</v>
      </c>
      <c r="L56" s="6"/>
      <c r="M56" s="6"/>
      <c r="N56" s="6">
        <v>1601940</v>
      </c>
      <c r="O56" s="6">
        <v>3151901</v>
      </c>
      <c r="P56" s="6"/>
      <c r="Q56" s="6">
        <v>12858367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41091</v>
      </c>
      <c r="B57" s="6"/>
      <c r="C57" s="6"/>
      <c r="D57" s="6"/>
      <c r="E57" s="6"/>
      <c r="F57" s="6"/>
      <c r="G57" s="6">
        <v>5337419</v>
      </c>
      <c r="H57" s="6">
        <v>7375851</v>
      </c>
      <c r="I57" s="6">
        <v>3926549</v>
      </c>
      <c r="J57" s="6">
        <v>241049</v>
      </c>
      <c r="K57" s="6">
        <v>1680549</v>
      </c>
      <c r="L57" s="6"/>
      <c r="M57" s="6"/>
      <c r="N57" s="6">
        <v>1407107</v>
      </c>
      <c r="O57" s="6">
        <v>3424466</v>
      </c>
      <c r="P57" s="6"/>
      <c r="Q57" s="6">
        <v>8199370.9999999991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41122</v>
      </c>
      <c r="B58" s="6"/>
      <c r="C58" s="6"/>
      <c r="D58" s="6"/>
      <c r="E58" s="6"/>
      <c r="F58" s="6"/>
      <c r="G58" s="6">
        <v>5032513</v>
      </c>
      <c r="H58" s="6">
        <v>7483492</v>
      </c>
      <c r="I58" s="6">
        <v>2490748</v>
      </c>
      <c r="J58" s="6">
        <v>257538</v>
      </c>
      <c r="K58" s="6">
        <v>153262</v>
      </c>
      <c r="L58" s="6"/>
      <c r="M58" s="6"/>
      <c r="N58" s="6">
        <v>2082789</v>
      </c>
      <c r="O58" s="6">
        <v>3391822</v>
      </c>
      <c r="P58" s="6"/>
      <c r="Q58" s="6">
        <v>11933068</v>
      </c>
      <c r="R58" s="6">
        <v>607804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41153</v>
      </c>
      <c r="B59" s="6"/>
      <c r="C59" s="6"/>
      <c r="D59" s="6"/>
      <c r="E59" s="6"/>
      <c r="F59" s="6"/>
      <c r="G59" s="6">
        <v>5056183</v>
      </c>
      <c r="H59" s="6">
        <v>7374615</v>
      </c>
      <c r="I59" s="6">
        <v>3238115</v>
      </c>
      <c r="J59" s="6">
        <v>245438</v>
      </c>
      <c r="K59" s="6">
        <v>121535</v>
      </c>
      <c r="L59" s="6"/>
      <c r="M59" s="6"/>
      <c r="N59" s="6">
        <v>2021777.9999999998</v>
      </c>
      <c r="O59" s="6">
        <v>3425601</v>
      </c>
      <c r="P59" s="6"/>
      <c r="Q59" s="6">
        <v>7581325</v>
      </c>
      <c r="R59" s="6">
        <v>518252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41183</v>
      </c>
      <c r="B60" s="6"/>
      <c r="C60" s="6"/>
      <c r="D60" s="6"/>
      <c r="E60" s="6"/>
      <c r="F60" s="6"/>
      <c r="G60" s="6">
        <v>5608575</v>
      </c>
      <c r="H60" s="6">
        <v>6944532</v>
      </c>
      <c r="I60" s="6">
        <v>2735359</v>
      </c>
      <c r="J60" s="6">
        <v>220534</v>
      </c>
      <c r="K60" s="6">
        <v>80825</v>
      </c>
      <c r="L60" s="6"/>
      <c r="M60" s="6"/>
      <c r="N60" s="6">
        <v>1119479</v>
      </c>
      <c r="O60" s="6">
        <v>3141931</v>
      </c>
      <c r="P60" s="6"/>
      <c r="Q60" s="6">
        <v>11532003</v>
      </c>
      <c r="R60" s="6">
        <v>480299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41214</v>
      </c>
      <c r="B61" s="6"/>
      <c r="C61" s="6"/>
      <c r="D61" s="6"/>
      <c r="E61" s="6">
        <v>878677</v>
      </c>
      <c r="F61" s="6"/>
      <c r="G61" s="6">
        <v>5015899</v>
      </c>
      <c r="H61" s="6">
        <v>7264867</v>
      </c>
      <c r="I61" s="6">
        <v>3115880</v>
      </c>
      <c r="J61" s="6">
        <v>205072</v>
      </c>
      <c r="K61" s="6">
        <v>71302</v>
      </c>
      <c r="L61" s="6"/>
      <c r="M61" s="6"/>
      <c r="N61" s="6">
        <v>1268781</v>
      </c>
      <c r="O61" s="6">
        <v>3390086</v>
      </c>
      <c r="P61" s="6"/>
      <c r="Q61" s="6">
        <v>9944495</v>
      </c>
      <c r="R61" s="6">
        <v>360527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41244</v>
      </c>
      <c r="B62" s="6"/>
      <c r="C62" s="6"/>
      <c r="D62" s="6"/>
      <c r="E62" s="6">
        <v>1742434.14</v>
      </c>
      <c r="F62" s="6"/>
      <c r="G62" s="6">
        <v>4617034</v>
      </c>
      <c r="H62" s="6">
        <v>5484009</v>
      </c>
      <c r="I62" s="6">
        <v>2983079</v>
      </c>
      <c r="J62" s="6">
        <v>200087</v>
      </c>
      <c r="K62" s="6">
        <v>54704</v>
      </c>
      <c r="L62" s="6"/>
      <c r="M62" s="6"/>
      <c r="N62" s="6">
        <v>1688414</v>
      </c>
      <c r="O62" s="6">
        <v>2973805</v>
      </c>
      <c r="P62" s="6"/>
      <c r="Q62" s="6">
        <v>8378593</v>
      </c>
      <c r="R62" s="6">
        <v>377817</v>
      </c>
      <c r="S62" s="6"/>
      <c r="T62" s="6"/>
      <c r="U62" s="6">
        <v>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41275</v>
      </c>
      <c r="B63" s="6"/>
      <c r="C63" s="6"/>
      <c r="D63" s="6"/>
      <c r="E63" s="6">
        <v>991924</v>
      </c>
      <c r="F63" s="6"/>
      <c r="G63" s="6">
        <v>4845864</v>
      </c>
      <c r="H63" s="6">
        <v>8864041</v>
      </c>
      <c r="I63" s="6">
        <v>3909355</v>
      </c>
      <c r="J63" s="6">
        <v>238548</v>
      </c>
      <c r="K63" s="6">
        <v>37025</v>
      </c>
      <c r="L63" s="6"/>
      <c r="M63" s="6"/>
      <c r="N63" s="6">
        <v>1460285</v>
      </c>
      <c r="O63" s="6">
        <v>3250643</v>
      </c>
      <c r="P63" s="6"/>
      <c r="Q63" s="6">
        <v>8735728</v>
      </c>
      <c r="R63" s="6">
        <v>394988</v>
      </c>
      <c r="S63" s="6"/>
      <c r="T63" s="6"/>
      <c r="U63" s="6">
        <v>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41306</v>
      </c>
      <c r="B64" s="6"/>
      <c r="C64" s="6"/>
      <c r="D64" s="6"/>
      <c r="E64" s="6">
        <v>1300855</v>
      </c>
      <c r="F64" s="6"/>
      <c r="G64" s="6">
        <v>4317165</v>
      </c>
      <c r="H64" s="6">
        <v>7323252</v>
      </c>
      <c r="I64" s="6">
        <v>1993736</v>
      </c>
      <c r="J64" s="6">
        <v>182588</v>
      </c>
      <c r="K64" s="6">
        <v>23990</v>
      </c>
      <c r="L64" s="6"/>
      <c r="M64" s="6"/>
      <c r="N64" s="6">
        <v>2713969</v>
      </c>
      <c r="O64" s="6">
        <v>3742801</v>
      </c>
      <c r="P64" s="6"/>
      <c r="Q64" s="6">
        <v>9745913</v>
      </c>
      <c r="R64" s="6">
        <v>879546</v>
      </c>
      <c r="S64" s="6"/>
      <c r="T64" s="6"/>
      <c r="U64" s="6">
        <v>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41334</v>
      </c>
      <c r="B65" s="6"/>
      <c r="C65" s="6"/>
      <c r="D65" s="6"/>
      <c r="E65" s="6">
        <v>1819236.93</v>
      </c>
      <c r="F65" s="6"/>
      <c r="G65" s="6">
        <v>4885620</v>
      </c>
      <c r="H65" s="6">
        <v>6887980</v>
      </c>
      <c r="I65" s="6">
        <v>2360232</v>
      </c>
      <c r="J65" s="6">
        <v>193185</v>
      </c>
      <c r="K65" s="6">
        <v>25700</v>
      </c>
      <c r="L65" s="6"/>
      <c r="M65" s="6"/>
      <c r="N65" s="6">
        <v>1880468</v>
      </c>
      <c r="O65" s="6">
        <v>3052955</v>
      </c>
      <c r="P65" s="6"/>
      <c r="Q65" s="6">
        <v>13856104</v>
      </c>
      <c r="R65" s="6">
        <v>399714</v>
      </c>
      <c r="S65" s="6"/>
      <c r="T65" s="6"/>
      <c r="U65" s="6">
        <v>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41365</v>
      </c>
      <c r="B66" s="6"/>
      <c r="C66" s="6"/>
      <c r="D66" s="6"/>
      <c r="E66" s="6">
        <v>1400700</v>
      </c>
      <c r="F66" s="6"/>
      <c r="G66" s="6">
        <v>5818579</v>
      </c>
      <c r="H66" s="6">
        <v>7325623</v>
      </c>
      <c r="I66" s="6">
        <v>2799508</v>
      </c>
      <c r="J66" s="6">
        <v>244919</v>
      </c>
      <c r="K66" s="6">
        <v>18845</v>
      </c>
      <c r="L66" s="6"/>
      <c r="M66" s="6"/>
      <c r="N66" s="6">
        <v>2720542</v>
      </c>
      <c r="O66" s="6">
        <v>3382294</v>
      </c>
      <c r="P66" s="6"/>
      <c r="Q66" s="6">
        <v>13196187</v>
      </c>
      <c r="R66" s="6">
        <v>560100</v>
      </c>
      <c r="S66" s="6"/>
      <c r="T66" s="6"/>
      <c r="U66" s="6">
        <v>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41395</v>
      </c>
      <c r="B67" s="6"/>
      <c r="C67" s="6"/>
      <c r="D67" s="6"/>
      <c r="E67" s="6">
        <v>736133</v>
      </c>
      <c r="F67" s="6"/>
      <c r="G67" s="6">
        <v>5486230</v>
      </c>
      <c r="H67" s="6">
        <v>7041151</v>
      </c>
      <c r="I67" s="6">
        <v>2537831</v>
      </c>
      <c r="J67" s="6">
        <v>248150</v>
      </c>
      <c r="K67" s="6">
        <v>132176</v>
      </c>
      <c r="L67" s="6"/>
      <c r="M67" s="6"/>
      <c r="N67" s="6">
        <v>2212409</v>
      </c>
      <c r="O67" s="6">
        <v>3418855</v>
      </c>
      <c r="P67" s="6"/>
      <c r="Q67" s="6">
        <v>12680757</v>
      </c>
      <c r="R67" s="6">
        <v>538638</v>
      </c>
      <c r="S67" s="6"/>
      <c r="T67" s="6">
        <v>71665</v>
      </c>
      <c r="U67" s="6">
        <v>1137479.1200000001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41426</v>
      </c>
      <c r="B68" s="6"/>
      <c r="C68" s="6"/>
      <c r="D68" s="6"/>
      <c r="E68" s="6">
        <v>186945.51</v>
      </c>
      <c r="F68" s="6"/>
      <c r="G68" s="6">
        <v>6588710</v>
      </c>
      <c r="H68" s="6">
        <v>7598319</v>
      </c>
      <c r="I68" s="6">
        <v>3307559</v>
      </c>
      <c r="J68" s="6">
        <v>279357</v>
      </c>
      <c r="K68" s="6">
        <v>1228864</v>
      </c>
      <c r="L68" s="6"/>
      <c r="M68" s="6"/>
      <c r="N68" s="6">
        <v>2433329</v>
      </c>
      <c r="O68" s="6">
        <v>3419988</v>
      </c>
      <c r="P68" s="6"/>
      <c r="Q68" s="6">
        <v>11445410</v>
      </c>
      <c r="R68" s="6">
        <v>550628</v>
      </c>
      <c r="S68" s="6"/>
      <c r="T68" s="6">
        <v>74450</v>
      </c>
      <c r="U68" s="6">
        <v>1734521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41456</v>
      </c>
      <c r="B69" s="6"/>
      <c r="C69" s="6"/>
      <c r="D69" s="6"/>
      <c r="E69" s="6">
        <v>488321.14</v>
      </c>
      <c r="F69" s="6"/>
      <c r="G69" s="6">
        <v>5984310</v>
      </c>
      <c r="H69" s="6">
        <v>7196248</v>
      </c>
      <c r="I69" s="6">
        <v>3782869</v>
      </c>
      <c r="J69" s="6">
        <v>239924</v>
      </c>
      <c r="K69" s="6">
        <v>1661607</v>
      </c>
      <c r="L69" s="6"/>
      <c r="M69" s="6"/>
      <c r="N69" s="6">
        <v>2752748</v>
      </c>
      <c r="O69" s="6">
        <v>3586674</v>
      </c>
      <c r="P69" s="6"/>
      <c r="Q69" s="6">
        <v>13951485</v>
      </c>
      <c r="R69" s="6">
        <v>582415</v>
      </c>
      <c r="S69" s="6"/>
      <c r="T69" s="6">
        <v>61575</v>
      </c>
      <c r="U69" s="6">
        <v>1187936.52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41487</v>
      </c>
      <c r="B70" s="6"/>
      <c r="C70" s="6"/>
      <c r="D70" s="6"/>
      <c r="E70" s="6">
        <v>2447520</v>
      </c>
      <c r="F70" s="6"/>
      <c r="G70" s="6">
        <v>6114196</v>
      </c>
      <c r="H70" s="6">
        <v>7130713</v>
      </c>
      <c r="I70" s="6">
        <v>2592839</v>
      </c>
      <c r="J70" s="6">
        <v>267010</v>
      </c>
      <c r="K70" s="6">
        <v>345805</v>
      </c>
      <c r="L70" s="6"/>
      <c r="M70" s="6"/>
      <c r="N70" s="6">
        <v>1939201</v>
      </c>
      <c r="O70" s="6">
        <v>3396125</v>
      </c>
      <c r="P70" s="6"/>
      <c r="Q70" s="6">
        <v>13116236</v>
      </c>
      <c r="R70" s="6">
        <v>602324</v>
      </c>
      <c r="S70" s="6"/>
      <c r="T70" s="6">
        <v>59475</v>
      </c>
      <c r="U70" s="6">
        <v>123482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41518</v>
      </c>
      <c r="B71" s="6"/>
      <c r="C71" s="6"/>
      <c r="D71" s="6"/>
      <c r="E71" s="6">
        <v>2352022</v>
      </c>
      <c r="F71" s="6"/>
      <c r="G71" s="6">
        <v>6297736</v>
      </c>
      <c r="H71" s="6">
        <v>7936764</v>
      </c>
      <c r="I71" s="6">
        <v>3004681</v>
      </c>
      <c r="J71" s="6">
        <v>274355</v>
      </c>
      <c r="K71" s="6">
        <v>59475</v>
      </c>
      <c r="L71" s="6"/>
      <c r="M71" s="6"/>
      <c r="N71" s="6">
        <v>3246497</v>
      </c>
      <c r="O71" s="6">
        <v>3734327</v>
      </c>
      <c r="P71" s="6"/>
      <c r="Q71" s="6">
        <v>14235169</v>
      </c>
      <c r="R71" s="6">
        <v>610906</v>
      </c>
      <c r="S71" s="6"/>
      <c r="T71" s="6">
        <v>76950</v>
      </c>
      <c r="U71" s="6">
        <v>7727.35</v>
      </c>
      <c r="V71" s="6">
        <v>187800</v>
      </c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41548</v>
      </c>
      <c r="B72" s="6"/>
      <c r="C72" s="6"/>
      <c r="D72" s="6"/>
      <c r="E72" s="6">
        <v>597560</v>
      </c>
      <c r="F72" s="6"/>
      <c r="G72" s="6">
        <v>5165702</v>
      </c>
      <c r="H72" s="6">
        <v>7082590</v>
      </c>
      <c r="I72" s="6">
        <v>2688985</v>
      </c>
      <c r="J72" s="6">
        <v>221683</v>
      </c>
      <c r="K72" s="6">
        <v>107137</v>
      </c>
      <c r="L72" s="6"/>
      <c r="M72" s="6"/>
      <c r="N72" s="6">
        <v>1152531</v>
      </c>
      <c r="O72" s="6">
        <v>3377153</v>
      </c>
      <c r="P72" s="6"/>
      <c r="Q72" s="6">
        <v>12743132</v>
      </c>
      <c r="R72" s="6">
        <v>541116</v>
      </c>
      <c r="S72" s="6"/>
      <c r="T72" s="6">
        <v>68228</v>
      </c>
      <c r="U72" s="6">
        <v>33547</v>
      </c>
      <c r="V72" s="6">
        <v>26400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41579</v>
      </c>
      <c r="B73" s="6"/>
      <c r="C73" s="6"/>
      <c r="D73" s="6"/>
      <c r="E73" s="6">
        <v>898579</v>
      </c>
      <c r="F73" s="6"/>
      <c r="G73" s="6">
        <v>5144287</v>
      </c>
      <c r="H73" s="6">
        <v>6577910</v>
      </c>
      <c r="I73" s="6">
        <v>3026857</v>
      </c>
      <c r="J73" s="6">
        <v>214304</v>
      </c>
      <c r="K73" s="6">
        <v>58065</v>
      </c>
      <c r="L73" s="6"/>
      <c r="M73" s="6"/>
      <c r="N73" s="6">
        <v>1290973</v>
      </c>
      <c r="O73" s="6">
        <v>3832662</v>
      </c>
      <c r="P73" s="6"/>
      <c r="Q73" s="6">
        <v>14212467</v>
      </c>
      <c r="R73" s="6">
        <v>583124</v>
      </c>
      <c r="S73" s="6"/>
      <c r="T73" s="6">
        <v>74825</v>
      </c>
      <c r="U73" s="6">
        <v>4.3899999999999997</v>
      </c>
      <c r="V73" s="6">
        <v>18400</v>
      </c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41609</v>
      </c>
      <c r="B74" s="6"/>
      <c r="C74" s="6"/>
      <c r="D74" s="6"/>
      <c r="E74" s="6">
        <v>953315</v>
      </c>
      <c r="F74" s="6"/>
      <c r="G74" s="6">
        <v>5306958</v>
      </c>
      <c r="H74" s="6">
        <v>8437393</v>
      </c>
      <c r="I74" s="6">
        <v>3121512</v>
      </c>
      <c r="J74" s="6">
        <v>230522</v>
      </c>
      <c r="K74" s="6">
        <v>30735</v>
      </c>
      <c r="L74" s="6"/>
      <c r="M74" s="6"/>
      <c r="N74" s="6">
        <v>1630453</v>
      </c>
      <c r="O74" s="6">
        <v>3440382</v>
      </c>
      <c r="P74" s="6"/>
      <c r="Q74" s="6">
        <v>10877580</v>
      </c>
      <c r="R74" s="6">
        <v>524394</v>
      </c>
      <c r="S74" s="6"/>
      <c r="T74" s="6">
        <v>86675</v>
      </c>
      <c r="U74" s="6"/>
      <c r="V74" s="6">
        <v>13600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41640</v>
      </c>
      <c r="B75" s="6"/>
      <c r="C75" s="6"/>
      <c r="D75" s="6"/>
      <c r="E75" s="6">
        <v>1225334</v>
      </c>
      <c r="F75" s="6"/>
      <c r="G75" s="6">
        <v>5093793</v>
      </c>
      <c r="H75" s="6">
        <v>7689238</v>
      </c>
      <c r="I75" s="6">
        <v>4155024</v>
      </c>
      <c r="J75" s="6">
        <v>223814</v>
      </c>
      <c r="K75" s="6">
        <v>31505</v>
      </c>
      <c r="L75" s="6"/>
      <c r="M75" s="6"/>
      <c r="N75" s="6">
        <v>1353631</v>
      </c>
      <c r="O75" s="6">
        <v>3480765</v>
      </c>
      <c r="P75" s="6"/>
      <c r="Q75" s="6">
        <v>7757785</v>
      </c>
      <c r="R75" s="6">
        <v>376123</v>
      </c>
      <c r="S75" s="6"/>
      <c r="T75" s="6">
        <v>99164</v>
      </c>
      <c r="U75" s="6"/>
      <c r="V75" s="6">
        <v>17400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41671</v>
      </c>
      <c r="B76" s="6"/>
      <c r="C76" s="6"/>
      <c r="D76" s="6"/>
      <c r="E76" s="6">
        <v>547381</v>
      </c>
      <c r="F76" s="6"/>
      <c r="G76" s="6">
        <v>4619552</v>
      </c>
      <c r="H76" s="6">
        <v>7532954</v>
      </c>
      <c r="I76" s="6">
        <v>1904287</v>
      </c>
      <c r="J76" s="6">
        <v>179432</v>
      </c>
      <c r="K76" s="6">
        <v>17690</v>
      </c>
      <c r="L76" s="6"/>
      <c r="M76" s="6"/>
      <c r="N76" s="6">
        <v>2905621</v>
      </c>
      <c r="O76" s="6">
        <v>3137951</v>
      </c>
      <c r="P76" s="6"/>
      <c r="Q76" s="6">
        <v>10060049</v>
      </c>
      <c r="R76" s="6">
        <v>622959</v>
      </c>
      <c r="S76" s="6"/>
      <c r="T76" s="6">
        <v>75225</v>
      </c>
      <c r="U76" s="6"/>
      <c r="V76" s="6">
        <v>16400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41699</v>
      </c>
      <c r="B77" s="6"/>
      <c r="C77" s="6"/>
      <c r="D77" s="6"/>
      <c r="E77" s="6">
        <v>589228</v>
      </c>
      <c r="F77" s="6"/>
      <c r="G77" s="6">
        <v>5047180</v>
      </c>
      <c r="H77" s="6">
        <v>7073774</v>
      </c>
      <c r="I77" s="6">
        <v>2321537</v>
      </c>
      <c r="J77" s="6">
        <v>212359</v>
      </c>
      <c r="K77" s="6">
        <v>31995</v>
      </c>
      <c r="L77" s="6"/>
      <c r="M77" s="6"/>
      <c r="N77" s="6">
        <v>1982295</v>
      </c>
      <c r="O77" s="6">
        <v>3244289</v>
      </c>
      <c r="P77" s="6"/>
      <c r="Q77" s="6">
        <v>12397726</v>
      </c>
      <c r="R77" s="6">
        <v>821266</v>
      </c>
      <c r="S77" s="6"/>
      <c r="T77" s="6">
        <v>90205</v>
      </c>
      <c r="U77" s="6"/>
      <c r="V77" s="6">
        <v>5700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41730</v>
      </c>
      <c r="B78" s="6"/>
      <c r="C78" s="6"/>
      <c r="D78" s="6"/>
      <c r="E78" s="6">
        <v>357692</v>
      </c>
      <c r="F78" s="6"/>
      <c r="G78" s="6">
        <v>6659496</v>
      </c>
      <c r="H78" s="6">
        <v>7429519</v>
      </c>
      <c r="I78" s="6">
        <v>1910316</v>
      </c>
      <c r="J78" s="6">
        <v>274667</v>
      </c>
      <c r="K78" s="6">
        <v>51377</v>
      </c>
      <c r="L78" s="6"/>
      <c r="M78" s="6"/>
      <c r="N78" s="6">
        <v>3300905</v>
      </c>
      <c r="O78" s="6">
        <v>3684004</v>
      </c>
      <c r="P78" s="6"/>
      <c r="Q78" s="6">
        <v>8584051</v>
      </c>
      <c r="R78" s="6">
        <v>512918</v>
      </c>
      <c r="S78" s="6"/>
      <c r="T78" s="6">
        <v>87400</v>
      </c>
      <c r="U78" s="6"/>
      <c r="V78" s="6">
        <v>4200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41760</v>
      </c>
      <c r="B79" s="6"/>
      <c r="C79" s="6"/>
      <c r="D79" s="6"/>
      <c r="E79" s="6">
        <v>478306</v>
      </c>
      <c r="F79" s="6"/>
      <c r="G79" s="6">
        <v>6383644</v>
      </c>
      <c r="H79" s="6">
        <v>6959034</v>
      </c>
      <c r="I79" s="6">
        <v>3515158</v>
      </c>
      <c r="J79" s="6">
        <v>259694</v>
      </c>
      <c r="K79" s="6">
        <v>19370</v>
      </c>
      <c r="L79" s="6"/>
      <c r="M79" s="6"/>
      <c r="N79" s="6">
        <v>2809164</v>
      </c>
      <c r="O79" s="6">
        <v>3634990</v>
      </c>
      <c r="P79" s="6"/>
      <c r="Q79" s="6">
        <v>13354811</v>
      </c>
      <c r="R79" s="6">
        <v>580083</v>
      </c>
      <c r="S79" s="6"/>
      <c r="T79" s="6">
        <v>77575</v>
      </c>
      <c r="U79" s="6"/>
      <c r="V79" s="6">
        <v>3700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41791</v>
      </c>
      <c r="B80" s="6"/>
      <c r="C80" s="6"/>
      <c r="D80" s="6"/>
      <c r="E80" s="6">
        <v>425643</v>
      </c>
      <c r="F80" s="6"/>
      <c r="G80" s="6">
        <v>7097644</v>
      </c>
      <c r="H80" s="6">
        <v>7824544</v>
      </c>
      <c r="I80" s="6">
        <v>3222021</v>
      </c>
      <c r="J80" s="6">
        <v>308230</v>
      </c>
      <c r="K80" s="6">
        <v>1114810</v>
      </c>
      <c r="L80" s="6"/>
      <c r="M80" s="6"/>
      <c r="N80" s="6">
        <v>2361183</v>
      </c>
      <c r="O80" s="6">
        <v>3707829</v>
      </c>
      <c r="P80" s="6"/>
      <c r="Q80" s="6">
        <v>11660093</v>
      </c>
      <c r="R80" s="6">
        <v>555039</v>
      </c>
      <c r="S80" s="6"/>
      <c r="T80" s="6">
        <v>67835</v>
      </c>
      <c r="U80" s="6"/>
      <c r="V80" s="6">
        <v>36000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41821</v>
      </c>
      <c r="B81" s="6"/>
      <c r="C81" s="6"/>
      <c r="D81" s="6"/>
      <c r="E81" s="6">
        <v>554475</v>
      </c>
      <c r="F81" s="6"/>
      <c r="G81" s="6">
        <v>6524883</v>
      </c>
      <c r="H81" s="6">
        <v>7472407</v>
      </c>
      <c r="I81" s="6">
        <v>3835335</v>
      </c>
      <c r="J81" s="6">
        <v>263220</v>
      </c>
      <c r="K81" s="6">
        <v>2066340</v>
      </c>
      <c r="L81" s="6"/>
      <c r="M81" s="6"/>
      <c r="N81" s="6">
        <v>2055072</v>
      </c>
      <c r="O81" s="6">
        <v>3706472</v>
      </c>
      <c r="P81" s="6"/>
      <c r="Q81" s="6">
        <v>11183971</v>
      </c>
      <c r="R81" s="6">
        <v>499055</v>
      </c>
      <c r="S81" s="6"/>
      <c r="T81" s="6">
        <v>55450</v>
      </c>
      <c r="U81" s="6"/>
      <c r="V81" s="6">
        <v>300500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41852</v>
      </c>
      <c r="B82" s="6"/>
      <c r="C82" s="6"/>
      <c r="D82" s="6"/>
      <c r="E82" s="6">
        <v>360277</v>
      </c>
      <c r="F82" s="6"/>
      <c r="G82" s="6">
        <v>6767024</v>
      </c>
      <c r="H82" s="6">
        <v>7410255</v>
      </c>
      <c r="I82" s="6">
        <v>2720100</v>
      </c>
      <c r="J82" s="6">
        <v>280699</v>
      </c>
      <c r="K82" s="6">
        <v>186605</v>
      </c>
      <c r="L82" s="6"/>
      <c r="M82" s="6"/>
      <c r="N82" s="6">
        <v>3065495</v>
      </c>
      <c r="O82" s="6">
        <v>3936684</v>
      </c>
      <c r="P82" s="6"/>
      <c r="Q82" s="6">
        <v>14694822</v>
      </c>
      <c r="R82" s="6">
        <v>587256</v>
      </c>
      <c r="S82" s="6"/>
      <c r="T82" s="6">
        <v>54894</v>
      </c>
      <c r="U82" s="6"/>
      <c r="V82" s="6">
        <v>118600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41883</v>
      </c>
      <c r="B83" s="6"/>
      <c r="C83" s="6"/>
      <c r="D83" s="6"/>
      <c r="E83" s="6">
        <v>1130173</v>
      </c>
      <c r="F83" s="6"/>
      <c r="G83" s="6">
        <v>6854658</v>
      </c>
      <c r="H83" s="6">
        <v>7434122</v>
      </c>
      <c r="I83" s="6">
        <v>2963684</v>
      </c>
      <c r="J83" s="6">
        <v>306515</v>
      </c>
      <c r="K83" s="6">
        <v>118982</v>
      </c>
      <c r="L83" s="6"/>
      <c r="M83" s="6"/>
      <c r="N83" s="6">
        <v>2533271</v>
      </c>
      <c r="O83" s="6">
        <v>3801212</v>
      </c>
      <c r="P83" s="6"/>
      <c r="Q83" s="6">
        <v>10838532</v>
      </c>
      <c r="R83" s="6">
        <v>596907</v>
      </c>
      <c r="S83" s="6"/>
      <c r="T83" s="6">
        <v>67925</v>
      </c>
      <c r="U83" s="6"/>
      <c r="V83" s="6">
        <v>0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41913</v>
      </c>
      <c r="B84" s="6"/>
      <c r="C84" s="6"/>
      <c r="D84" s="6"/>
      <c r="E84" s="6">
        <v>1154840</v>
      </c>
      <c r="F84" s="6"/>
      <c r="G84" s="6">
        <v>6909823</v>
      </c>
      <c r="H84" s="6">
        <v>7352186</v>
      </c>
      <c r="I84" s="6">
        <v>2846496</v>
      </c>
      <c r="J84" s="6">
        <v>264264</v>
      </c>
      <c r="K84" s="6">
        <v>81101</v>
      </c>
      <c r="L84" s="6"/>
      <c r="M84" s="6"/>
      <c r="N84" s="6">
        <v>1728037</v>
      </c>
      <c r="O84" s="6">
        <v>3592592</v>
      </c>
      <c r="P84" s="6"/>
      <c r="Q84" s="6">
        <v>11971074</v>
      </c>
      <c r="R84" s="6">
        <v>540648</v>
      </c>
      <c r="S84" s="6"/>
      <c r="T84" s="6">
        <v>61708</v>
      </c>
      <c r="U84" s="6"/>
      <c r="V84" s="6">
        <v>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41944</v>
      </c>
      <c r="B85" s="6"/>
      <c r="C85" s="6"/>
      <c r="D85" s="6"/>
      <c r="E85" s="6">
        <v>1529875.02</v>
      </c>
      <c r="F85" s="6"/>
      <c r="G85" s="6">
        <v>6132938.9900000012</v>
      </c>
      <c r="H85" s="6">
        <v>7573907.4100000001</v>
      </c>
      <c r="I85" s="6">
        <v>3040099.79</v>
      </c>
      <c r="J85" s="6">
        <v>239788.39</v>
      </c>
      <c r="K85" s="6">
        <v>104735.06</v>
      </c>
      <c r="L85" s="6"/>
      <c r="M85" s="6"/>
      <c r="N85" s="6">
        <v>1525926.72</v>
      </c>
      <c r="O85" s="6">
        <v>3673612.48</v>
      </c>
      <c r="P85" s="6"/>
      <c r="Q85" s="6">
        <v>9849893.0200000014</v>
      </c>
      <c r="R85" s="6">
        <v>536986.38</v>
      </c>
      <c r="S85" s="6"/>
      <c r="T85" s="6">
        <v>63725</v>
      </c>
      <c r="U85" s="6"/>
      <c r="V85" s="6">
        <v>9600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41974</v>
      </c>
      <c r="B86" s="6"/>
      <c r="C86" s="6"/>
      <c r="D86" s="6"/>
      <c r="E86" s="6">
        <v>1215175.6099999999</v>
      </c>
      <c r="F86" s="6"/>
      <c r="G86" s="6">
        <v>6529622.5500000007</v>
      </c>
      <c r="H86" s="6">
        <v>6534678.0199999996</v>
      </c>
      <c r="I86" s="6">
        <v>2966446.46</v>
      </c>
      <c r="J86" s="6">
        <v>250471.24</v>
      </c>
      <c r="K86" s="6">
        <v>48945</v>
      </c>
      <c r="L86" s="6"/>
      <c r="M86" s="6">
        <v>682138</v>
      </c>
      <c r="N86" s="6">
        <v>1307890.9300000002</v>
      </c>
      <c r="O86" s="6">
        <v>3398529.62</v>
      </c>
      <c r="P86" s="6"/>
      <c r="Q86" s="6">
        <v>10773093</v>
      </c>
      <c r="R86" s="6">
        <v>473677.24000000005</v>
      </c>
      <c r="S86" s="6"/>
      <c r="T86" s="6">
        <v>70430</v>
      </c>
      <c r="U86" s="6"/>
      <c r="V86" s="6">
        <v>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42005</v>
      </c>
      <c r="B87" s="6"/>
      <c r="C87" s="6"/>
      <c r="D87" s="6"/>
      <c r="E87" s="6">
        <v>1740173.2999999998</v>
      </c>
      <c r="F87" s="6"/>
      <c r="G87" s="6">
        <v>6469661.4299999997</v>
      </c>
      <c r="H87" s="6">
        <v>8016951.5099999998</v>
      </c>
      <c r="I87" s="6">
        <v>4147079.7699999996</v>
      </c>
      <c r="J87" s="6">
        <v>258723.18</v>
      </c>
      <c r="K87" s="6">
        <v>43260</v>
      </c>
      <c r="L87" s="6"/>
      <c r="M87" s="6">
        <v>700759</v>
      </c>
      <c r="N87" s="6">
        <v>1855419.7100000002</v>
      </c>
      <c r="O87" s="6">
        <v>3879140.36</v>
      </c>
      <c r="P87" s="6"/>
      <c r="Q87" s="6">
        <v>8520274</v>
      </c>
      <c r="R87" s="6">
        <v>506182.05</v>
      </c>
      <c r="S87" s="6"/>
      <c r="T87" s="6">
        <v>95242.5</v>
      </c>
      <c r="U87" s="6"/>
      <c r="V87" s="6">
        <v>12200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42036</v>
      </c>
      <c r="B88" s="6"/>
      <c r="C88" s="6"/>
      <c r="D88" s="6"/>
      <c r="E88" s="6">
        <v>1124427.3999999999</v>
      </c>
      <c r="F88" s="6"/>
      <c r="G88" s="6">
        <v>5542666.7100000009</v>
      </c>
      <c r="H88" s="6">
        <v>5693923.6500000004</v>
      </c>
      <c r="I88" s="6">
        <v>1974522.8299999998</v>
      </c>
      <c r="J88" s="6">
        <v>202987.69</v>
      </c>
      <c r="K88" s="6">
        <v>3920</v>
      </c>
      <c r="L88" s="6"/>
      <c r="M88" s="6">
        <v>676850</v>
      </c>
      <c r="N88" s="6">
        <v>2921251.62</v>
      </c>
      <c r="O88" s="6">
        <v>3319065.24</v>
      </c>
      <c r="P88" s="6"/>
      <c r="Q88" s="6">
        <v>11290787</v>
      </c>
      <c r="R88" s="6">
        <v>358494.51</v>
      </c>
      <c r="S88" s="6"/>
      <c r="T88" s="6">
        <v>66155</v>
      </c>
      <c r="U88" s="6"/>
      <c r="V88" s="6">
        <v>14800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42064</v>
      </c>
      <c r="B89" s="6"/>
      <c r="C89" s="6"/>
      <c r="D89" s="6"/>
      <c r="E89" s="6">
        <v>949644.12</v>
      </c>
      <c r="F89" s="6"/>
      <c r="G89" s="6">
        <v>6510145.3299999991</v>
      </c>
      <c r="H89" s="6">
        <v>9184356.5499999989</v>
      </c>
      <c r="I89" s="6">
        <v>2478124.5399999996</v>
      </c>
      <c r="J89" s="6">
        <v>213577.24</v>
      </c>
      <c r="K89" s="6">
        <v>30800</v>
      </c>
      <c r="L89" s="6"/>
      <c r="M89" s="6">
        <v>620741</v>
      </c>
      <c r="N89" s="6">
        <v>2675664.5</v>
      </c>
      <c r="O89" s="6">
        <v>3578125.6300000004</v>
      </c>
      <c r="P89" s="6"/>
      <c r="Q89" s="6">
        <v>13336350</v>
      </c>
      <c r="R89" s="6">
        <v>603667.59000000008</v>
      </c>
      <c r="S89" s="6"/>
      <c r="T89" s="6">
        <v>84327.75</v>
      </c>
      <c r="U89" s="6"/>
      <c r="V89" s="6">
        <v>13400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42095</v>
      </c>
      <c r="B90" s="6"/>
      <c r="C90" s="6"/>
      <c r="D90" s="6"/>
      <c r="E90" s="6">
        <v>644465.66</v>
      </c>
      <c r="F90" s="6"/>
      <c r="G90" s="6">
        <v>7057289.2800000003</v>
      </c>
      <c r="H90" s="6">
        <v>8218966.4299999997</v>
      </c>
      <c r="I90" s="6">
        <v>2850735.92</v>
      </c>
      <c r="J90" s="6">
        <v>297294.39999999997</v>
      </c>
      <c r="K90" s="6">
        <v>21700</v>
      </c>
      <c r="L90" s="6"/>
      <c r="M90" s="6">
        <v>760175</v>
      </c>
      <c r="N90" s="6">
        <v>3704223.57</v>
      </c>
      <c r="O90" s="6">
        <v>3894579.1900000004</v>
      </c>
      <c r="P90" s="6"/>
      <c r="Q90" s="6">
        <v>10549279</v>
      </c>
      <c r="R90" s="6">
        <v>538177.64999999991</v>
      </c>
      <c r="S90" s="6"/>
      <c r="T90" s="6">
        <v>84327.5</v>
      </c>
      <c r="U90" s="6"/>
      <c r="V90" s="6">
        <v>6700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42125</v>
      </c>
      <c r="B91" s="6"/>
      <c r="C91" s="6"/>
      <c r="D91" s="6"/>
      <c r="E91" s="6">
        <v>1254018.51</v>
      </c>
      <c r="F91" s="6"/>
      <c r="G91" s="6">
        <v>6648561.8000000007</v>
      </c>
      <c r="H91" s="6">
        <v>7346478.1799999997</v>
      </c>
      <c r="I91" s="6">
        <v>2913332.68</v>
      </c>
      <c r="J91" s="6">
        <v>256360.72</v>
      </c>
      <c r="K91" s="6">
        <v>93615</v>
      </c>
      <c r="L91" s="6"/>
      <c r="M91" s="6">
        <v>762906</v>
      </c>
      <c r="N91" s="6">
        <v>3036333.63</v>
      </c>
      <c r="O91" s="6">
        <v>3745770.32</v>
      </c>
      <c r="P91" s="6"/>
      <c r="Q91" s="6">
        <v>10578359.220000001</v>
      </c>
      <c r="R91" s="6">
        <v>567703</v>
      </c>
      <c r="S91" s="6"/>
      <c r="T91" s="6">
        <v>69566</v>
      </c>
      <c r="U91" s="6"/>
      <c r="V91" s="6">
        <v>5600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42156</v>
      </c>
      <c r="B92" s="6"/>
      <c r="C92" s="6"/>
      <c r="D92" s="6"/>
      <c r="E92" s="6">
        <v>779747.7</v>
      </c>
      <c r="F92" s="6"/>
      <c r="G92" s="6">
        <v>7293530.5</v>
      </c>
      <c r="H92" s="6">
        <v>7396291.7299999995</v>
      </c>
      <c r="I92" s="6">
        <v>3147715.71</v>
      </c>
      <c r="J92" s="6">
        <v>302998.93</v>
      </c>
      <c r="K92" s="6">
        <v>1095120</v>
      </c>
      <c r="L92" s="6"/>
      <c r="M92" s="6">
        <v>769403</v>
      </c>
      <c r="N92" s="6">
        <v>2877151.95</v>
      </c>
      <c r="O92" s="6">
        <v>3731721.64</v>
      </c>
      <c r="P92" s="6"/>
      <c r="Q92" s="6">
        <v>13189308.02</v>
      </c>
      <c r="R92" s="6">
        <v>573619.64</v>
      </c>
      <c r="S92" s="6"/>
      <c r="T92" s="6">
        <v>67607.5</v>
      </c>
      <c r="U92" s="6"/>
      <c r="V92" s="6">
        <v>10400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42186</v>
      </c>
      <c r="B93" s="6"/>
      <c r="C93" s="6"/>
      <c r="D93" s="6"/>
      <c r="E93" s="6">
        <v>761682.64</v>
      </c>
      <c r="F93" s="6"/>
      <c r="G93" s="6">
        <v>6904765.4500000002</v>
      </c>
      <c r="H93" s="6">
        <v>8113937.459999999</v>
      </c>
      <c r="I93" s="6">
        <v>3984890.24</v>
      </c>
      <c r="J93" s="6">
        <v>355640.15</v>
      </c>
      <c r="K93" s="6">
        <v>1438315</v>
      </c>
      <c r="L93" s="6"/>
      <c r="M93" s="6">
        <v>707386</v>
      </c>
      <c r="N93" s="6">
        <v>2353503.86</v>
      </c>
      <c r="O93" s="6">
        <v>3945119.39</v>
      </c>
      <c r="P93" s="6"/>
      <c r="Q93" s="6">
        <v>12520043.119999999</v>
      </c>
      <c r="R93" s="6">
        <v>603776.54</v>
      </c>
      <c r="S93" s="6"/>
      <c r="T93" s="6">
        <v>59638.5</v>
      </c>
      <c r="U93" s="6"/>
      <c r="V93" s="6">
        <v>404800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42217</v>
      </c>
      <c r="B94" s="6"/>
      <c r="C94" s="6"/>
      <c r="D94" s="6"/>
      <c r="E94" s="6">
        <v>2362425</v>
      </c>
      <c r="F94" s="6"/>
      <c r="G94" s="6">
        <v>7366568.4100000001</v>
      </c>
      <c r="H94" s="6">
        <v>7772852.6299999999</v>
      </c>
      <c r="I94" s="6">
        <v>2775724.32</v>
      </c>
      <c r="J94" s="6">
        <v>402277.57</v>
      </c>
      <c r="K94" s="6">
        <v>530150</v>
      </c>
      <c r="L94" s="6"/>
      <c r="M94" s="6">
        <v>770133</v>
      </c>
      <c r="N94" s="6">
        <v>3650950.5</v>
      </c>
      <c r="O94" s="6">
        <v>4271040.2699999996</v>
      </c>
      <c r="P94" s="6"/>
      <c r="Q94" s="6">
        <v>13350287.289999999</v>
      </c>
      <c r="R94" s="6">
        <v>644830.97</v>
      </c>
      <c r="S94" s="6"/>
      <c r="T94" s="6">
        <v>57749.81</v>
      </c>
      <c r="U94" s="6"/>
      <c r="V94" s="6">
        <v>220400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42248</v>
      </c>
      <c r="B95" s="6"/>
      <c r="C95" s="6"/>
      <c r="D95" s="6"/>
      <c r="E95" s="6">
        <v>2093230</v>
      </c>
      <c r="F95" s="6"/>
      <c r="G95" s="6">
        <v>7312138</v>
      </c>
      <c r="H95" s="6">
        <v>7199220</v>
      </c>
      <c r="I95" s="6">
        <v>2937232.99</v>
      </c>
      <c r="J95" s="6">
        <v>400098</v>
      </c>
      <c r="K95" s="6">
        <v>75750</v>
      </c>
      <c r="L95" s="6"/>
      <c r="M95" s="6">
        <v>658964</v>
      </c>
      <c r="N95" s="6">
        <v>2729905</v>
      </c>
      <c r="O95" s="6">
        <v>4015481</v>
      </c>
      <c r="P95" s="6"/>
      <c r="Q95" s="6">
        <v>11698592</v>
      </c>
      <c r="R95" s="6">
        <v>631270</v>
      </c>
      <c r="S95" s="6"/>
      <c r="T95" s="6">
        <v>63164</v>
      </c>
      <c r="U95" s="6"/>
      <c r="V95" s="6">
        <v>64400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42278</v>
      </c>
      <c r="B96" s="6"/>
      <c r="C96" s="6"/>
      <c r="D96" s="6"/>
      <c r="E96" s="6">
        <v>664828</v>
      </c>
      <c r="F96" s="6"/>
      <c r="G96" s="6">
        <v>6858082</v>
      </c>
      <c r="H96" s="6">
        <v>7830119</v>
      </c>
      <c r="I96" s="6">
        <v>3066089</v>
      </c>
      <c r="J96" s="6">
        <v>358417</v>
      </c>
      <c r="K96" s="6">
        <v>224245</v>
      </c>
      <c r="L96" s="6"/>
      <c r="M96" s="6">
        <v>766559</v>
      </c>
      <c r="N96" s="6">
        <v>2343958</v>
      </c>
      <c r="O96" s="6">
        <v>3779770</v>
      </c>
      <c r="P96" s="6"/>
      <c r="Q96" s="6">
        <v>12583453</v>
      </c>
      <c r="R96" s="6">
        <v>640425</v>
      </c>
      <c r="S96" s="6"/>
      <c r="T96" s="6">
        <v>61283</v>
      </c>
      <c r="U96" s="6"/>
      <c r="V96" s="6">
        <v>19000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42309</v>
      </c>
      <c r="B97" s="6"/>
      <c r="C97" s="6"/>
      <c r="D97" s="6"/>
      <c r="E97" s="6">
        <v>1783719</v>
      </c>
      <c r="F97" s="6"/>
      <c r="G97" s="6">
        <v>6629991</v>
      </c>
      <c r="H97" s="6">
        <v>7285446</v>
      </c>
      <c r="I97" s="6">
        <v>3098417</v>
      </c>
      <c r="J97" s="6">
        <v>335247</v>
      </c>
      <c r="K97" s="6">
        <v>98885</v>
      </c>
      <c r="L97" s="6"/>
      <c r="M97" s="6">
        <v>657398</v>
      </c>
      <c r="N97" s="6">
        <v>1306345</v>
      </c>
      <c r="O97" s="6">
        <v>3861737</v>
      </c>
      <c r="P97" s="6"/>
      <c r="Q97" s="6">
        <v>9885248</v>
      </c>
      <c r="R97" s="6">
        <v>540564</v>
      </c>
      <c r="S97" s="6"/>
      <c r="T97" s="6">
        <v>76090</v>
      </c>
      <c r="U97" s="6"/>
      <c r="V97" s="6">
        <v>15000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42339</v>
      </c>
      <c r="B98" s="6"/>
      <c r="C98" s="6"/>
      <c r="D98" s="6"/>
      <c r="E98" s="6">
        <v>1711185</v>
      </c>
      <c r="F98" s="6"/>
      <c r="G98" s="6">
        <v>6205597</v>
      </c>
      <c r="H98" s="6">
        <v>8374833.0000000009</v>
      </c>
      <c r="I98" s="6">
        <v>2940766</v>
      </c>
      <c r="J98" s="6">
        <v>357800</v>
      </c>
      <c r="K98" s="6">
        <v>70650</v>
      </c>
      <c r="L98" s="6"/>
      <c r="M98" s="6">
        <v>633611</v>
      </c>
      <c r="N98" s="6">
        <v>1096717</v>
      </c>
      <c r="O98" s="6">
        <v>3631887</v>
      </c>
      <c r="P98" s="6"/>
      <c r="Q98" s="6">
        <v>11406396</v>
      </c>
      <c r="R98" s="6">
        <v>532275</v>
      </c>
      <c r="S98" s="6"/>
      <c r="T98" s="6">
        <v>76800</v>
      </c>
      <c r="U98" s="6"/>
      <c r="V98" s="6">
        <v>37100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42370</v>
      </c>
      <c r="B99" s="6"/>
      <c r="C99" s="6"/>
      <c r="D99" s="6"/>
      <c r="E99" s="6">
        <v>1259527</v>
      </c>
      <c r="F99" s="6"/>
      <c r="G99" s="6">
        <v>6539037</v>
      </c>
      <c r="H99" s="6">
        <v>7782304</v>
      </c>
      <c r="I99" s="6">
        <v>4481898</v>
      </c>
      <c r="J99" s="6">
        <v>274005</v>
      </c>
      <c r="K99" s="6">
        <v>15590</v>
      </c>
      <c r="L99" s="6"/>
      <c r="M99" s="6">
        <v>716140</v>
      </c>
      <c r="N99" s="6">
        <v>2019296.0000000002</v>
      </c>
      <c r="O99" s="6">
        <v>3721965</v>
      </c>
      <c r="P99" s="6"/>
      <c r="Q99" s="6">
        <v>8332200</v>
      </c>
      <c r="R99" s="6">
        <v>578388</v>
      </c>
      <c r="S99" s="6"/>
      <c r="T99" s="6">
        <v>120475</v>
      </c>
      <c r="U99" s="6"/>
      <c r="V99" s="6">
        <v>11800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42401</v>
      </c>
      <c r="B100" s="6"/>
      <c r="C100" s="6"/>
      <c r="D100" s="6"/>
      <c r="E100" s="6">
        <v>1325319</v>
      </c>
      <c r="F100" s="6"/>
      <c r="G100" s="6">
        <v>5859321</v>
      </c>
      <c r="H100" s="6">
        <v>6521163</v>
      </c>
      <c r="I100" s="6">
        <v>1657591</v>
      </c>
      <c r="J100" s="6">
        <v>216742</v>
      </c>
      <c r="K100" s="6">
        <v>34887</v>
      </c>
      <c r="L100" s="6"/>
      <c r="M100" s="6">
        <v>700034</v>
      </c>
      <c r="N100" s="6">
        <v>3509515</v>
      </c>
      <c r="O100" s="6">
        <v>3479633</v>
      </c>
      <c r="P100" s="6"/>
      <c r="Q100" s="6">
        <v>8282700</v>
      </c>
      <c r="R100" s="6">
        <v>497394</v>
      </c>
      <c r="S100" s="6"/>
      <c r="T100" s="6">
        <v>78150</v>
      </c>
      <c r="U100" s="6"/>
      <c r="V100" s="6">
        <v>10800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42430</v>
      </c>
      <c r="B101" s="6"/>
      <c r="C101" s="6"/>
      <c r="D101" s="6"/>
      <c r="E101" s="6">
        <v>1288527</v>
      </c>
      <c r="F101" s="6"/>
      <c r="G101" s="6">
        <v>6556411</v>
      </c>
      <c r="H101" s="6">
        <v>8352550.0000000009</v>
      </c>
      <c r="I101" s="6">
        <v>2564077</v>
      </c>
      <c r="J101" s="6">
        <v>233906</v>
      </c>
      <c r="K101" s="6">
        <v>55285</v>
      </c>
      <c r="L101" s="6"/>
      <c r="M101" s="6">
        <v>673631</v>
      </c>
      <c r="N101" s="6">
        <v>3146863</v>
      </c>
      <c r="O101" s="6">
        <v>3710548</v>
      </c>
      <c r="P101" s="6"/>
      <c r="Q101" s="6">
        <v>11606004</v>
      </c>
      <c r="R101" s="6">
        <v>488217</v>
      </c>
      <c r="S101" s="6"/>
      <c r="T101" s="6">
        <v>93425</v>
      </c>
      <c r="U101" s="6"/>
      <c r="V101" s="6">
        <v>90600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42461</v>
      </c>
      <c r="B102" s="6"/>
      <c r="C102" s="6"/>
      <c r="D102" s="6"/>
      <c r="E102" s="6">
        <v>1494479</v>
      </c>
      <c r="F102" s="6"/>
      <c r="G102" s="6">
        <v>7087278</v>
      </c>
      <c r="H102" s="6">
        <v>7733223</v>
      </c>
      <c r="I102" s="6">
        <v>3062974</v>
      </c>
      <c r="J102" s="6">
        <v>273533</v>
      </c>
      <c r="K102" s="6">
        <v>64595</v>
      </c>
      <c r="L102" s="6"/>
      <c r="M102" s="6">
        <v>743954</v>
      </c>
      <c r="N102" s="6">
        <v>4190263</v>
      </c>
      <c r="O102" s="6">
        <v>3963967</v>
      </c>
      <c r="P102" s="6"/>
      <c r="Q102" s="6">
        <v>10472250</v>
      </c>
      <c r="R102" s="6">
        <v>575945</v>
      </c>
      <c r="S102" s="6"/>
      <c r="T102" s="6">
        <v>88775</v>
      </c>
      <c r="U102" s="6"/>
      <c r="V102" s="6">
        <v>134000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42491</v>
      </c>
      <c r="B103" s="6"/>
      <c r="C103" s="6"/>
      <c r="D103" s="6"/>
      <c r="E103" s="6">
        <v>1693881</v>
      </c>
      <c r="F103" s="6"/>
      <c r="G103" s="6">
        <v>7483371</v>
      </c>
      <c r="H103" s="6">
        <v>7247731</v>
      </c>
      <c r="I103" s="6">
        <v>2699661</v>
      </c>
      <c r="J103" s="6">
        <v>262244</v>
      </c>
      <c r="K103" s="6">
        <v>36740</v>
      </c>
      <c r="L103" s="6"/>
      <c r="M103" s="6">
        <v>723974</v>
      </c>
      <c r="N103" s="6">
        <v>3573998</v>
      </c>
      <c r="O103" s="6">
        <v>3866803</v>
      </c>
      <c r="P103" s="6"/>
      <c r="Q103" s="6">
        <v>11747700</v>
      </c>
      <c r="R103" s="6">
        <v>511433</v>
      </c>
      <c r="S103" s="6"/>
      <c r="T103" s="6">
        <v>73475</v>
      </c>
      <c r="U103" s="6"/>
      <c r="V103" s="6">
        <v>15800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42522</v>
      </c>
      <c r="B104" s="6"/>
      <c r="C104" s="6"/>
      <c r="D104" s="6"/>
      <c r="E104" s="6">
        <v>1636882</v>
      </c>
      <c r="F104" s="6"/>
      <c r="G104" s="6">
        <v>7110030</v>
      </c>
      <c r="H104" s="6">
        <v>8048851.0000000009</v>
      </c>
      <c r="I104" s="6">
        <v>3460368</v>
      </c>
      <c r="J104" s="6">
        <v>281259</v>
      </c>
      <c r="K104" s="6">
        <v>860130</v>
      </c>
      <c r="L104" s="6"/>
      <c r="M104" s="6">
        <v>768170</v>
      </c>
      <c r="N104" s="6">
        <v>2467327</v>
      </c>
      <c r="O104" s="6">
        <v>3970697</v>
      </c>
      <c r="P104" s="6"/>
      <c r="Q104" s="6">
        <v>9774324</v>
      </c>
      <c r="R104" s="6">
        <v>704548</v>
      </c>
      <c r="S104" s="6"/>
      <c r="T104" s="6">
        <v>70075</v>
      </c>
      <c r="U104" s="6"/>
      <c r="V104" s="6">
        <v>13600</v>
      </c>
      <c r="W104" s="6">
        <v>2116217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42552</v>
      </c>
      <c r="B105" s="6"/>
      <c r="C105" s="6"/>
      <c r="D105" s="6"/>
      <c r="E105" s="6">
        <v>1512591</v>
      </c>
      <c r="F105" s="6"/>
      <c r="G105" s="6">
        <v>6755522</v>
      </c>
      <c r="H105" s="6">
        <v>8550127</v>
      </c>
      <c r="I105" s="6">
        <v>4070216.0000000005</v>
      </c>
      <c r="J105" s="6">
        <v>278059</v>
      </c>
      <c r="K105" s="6">
        <v>1820342</v>
      </c>
      <c r="L105" s="6"/>
      <c r="M105" s="6">
        <v>681237</v>
      </c>
      <c r="N105" s="6">
        <v>2485332</v>
      </c>
      <c r="O105" s="6">
        <v>4027991</v>
      </c>
      <c r="P105" s="6"/>
      <c r="Q105" s="6">
        <v>15089383</v>
      </c>
      <c r="R105" s="6">
        <v>644042</v>
      </c>
      <c r="S105" s="6"/>
      <c r="T105" s="6">
        <v>125262</v>
      </c>
      <c r="U105" s="6"/>
      <c r="V105" s="6">
        <v>1716900</v>
      </c>
      <c r="W105" s="6">
        <v>3375556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42583</v>
      </c>
      <c r="B106" s="6"/>
      <c r="C106" s="6"/>
      <c r="D106" s="6"/>
      <c r="E106" s="6">
        <v>1478628.6300000001</v>
      </c>
      <c r="F106" s="6"/>
      <c r="G106" s="6">
        <v>6960533.3399999999</v>
      </c>
      <c r="H106" s="6">
        <v>8026434.1600000011</v>
      </c>
      <c r="I106" s="6">
        <v>2654836.21</v>
      </c>
      <c r="J106" s="6">
        <v>281100</v>
      </c>
      <c r="K106" s="6">
        <v>304880</v>
      </c>
      <c r="L106" s="6"/>
      <c r="M106" s="6">
        <v>755156</v>
      </c>
      <c r="N106" s="6">
        <v>3088749.35</v>
      </c>
      <c r="O106" s="6">
        <v>4256964.09</v>
      </c>
      <c r="P106" s="6"/>
      <c r="Q106" s="6">
        <v>11752200</v>
      </c>
      <c r="R106" s="6">
        <v>627782.96</v>
      </c>
      <c r="S106" s="6"/>
      <c r="T106" s="6">
        <v>125349.15</v>
      </c>
      <c r="U106" s="6"/>
      <c r="V106" s="6">
        <v>61000</v>
      </c>
      <c r="W106" s="6">
        <v>3950759.67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42614</v>
      </c>
      <c r="B107" s="6"/>
      <c r="C107" s="6"/>
      <c r="D107" s="6"/>
      <c r="E107" s="6">
        <v>1344770.1099999999</v>
      </c>
      <c r="F107" s="6"/>
      <c r="G107" s="6">
        <v>7704176.5799999991</v>
      </c>
      <c r="H107" s="6">
        <v>8273822.8399999989</v>
      </c>
      <c r="I107" s="6">
        <v>3128161.77</v>
      </c>
      <c r="J107" s="6">
        <v>376154.61</v>
      </c>
      <c r="K107" s="6">
        <v>226335</v>
      </c>
      <c r="L107" s="6"/>
      <c r="M107" s="6">
        <v>713578</v>
      </c>
      <c r="N107" s="6">
        <v>4649212.4000000004</v>
      </c>
      <c r="O107" s="6">
        <v>4194167.22</v>
      </c>
      <c r="P107" s="6"/>
      <c r="Q107" s="6">
        <v>11143127</v>
      </c>
      <c r="R107" s="6">
        <v>631007.98</v>
      </c>
      <c r="S107" s="6"/>
      <c r="T107" s="6">
        <v>138991.26</v>
      </c>
      <c r="U107" s="6"/>
      <c r="V107" s="6">
        <v>19666.669999999998</v>
      </c>
      <c r="W107" s="6">
        <v>3231442.61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42644</v>
      </c>
      <c r="B108" s="6"/>
      <c r="C108" s="6"/>
      <c r="D108" s="6"/>
      <c r="E108" s="6">
        <v>1456121.18</v>
      </c>
      <c r="F108" s="6"/>
      <c r="G108" s="6">
        <v>7044847.7999999998</v>
      </c>
      <c r="H108" s="6">
        <v>7955269.1299999999</v>
      </c>
      <c r="I108" s="6">
        <v>3098031.74</v>
      </c>
      <c r="J108" s="6">
        <v>285040.21000000002</v>
      </c>
      <c r="K108" s="6">
        <v>67755</v>
      </c>
      <c r="L108" s="6"/>
      <c r="M108" s="6">
        <v>728757</v>
      </c>
      <c r="N108" s="6">
        <v>2104326.1800000002</v>
      </c>
      <c r="O108" s="6">
        <v>3832582.1</v>
      </c>
      <c r="P108" s="6"/>
      <c r="Q108" s="6">
        <v>10795800</v>
      </c>
      <c r="R108" s="6">
        <v>759144.24</v>
      </c>
      <c r="S108" s="6"/>
      <c r="T108" s="6">
        <v>122924.2</v>
      </c>
      <c r="U108" s="6"/>
      <c r="V108" s="6">
        <v>19300</v>
      </c>
      <c r="W108" s="6">
        <v>3473047.47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42675</v>
      </c>
      <c r="B109" s="6"/>
      <c r="C109" s="6"/>
      <c r="D109" s="6"/>
      <c r="E109" s="6">
        <v>1309628</v>
      </c>
      <c r="F109" s="6"/>
      <c r="G109" s="6">
        <v>6626047</v>
      </c>
      <c r="H109" s="6">
        <v>7626691</v>
      </c>
      <c r="I109" s="6">
        <v>2979733</v>
      </c>
      <c r="J109" s="6">
        <v>256005</v>
      </c>
      <c r="K109" s="6">
        <v>61795</v>
      </c>
      <c r="L109" s="6"/>
      <c r="M109" s="6">
        <v>688774</v>
      </c>
      <c r="N109" s="6">
        <v>2493744</v>
      </c>
      <c r="O109" s="6">
        <v>3870600</v>
      </c>
      <c r="P109" s="6"/>
      <c r="Q109" s="6">
        <v>9239766</v>
      </c>
      <c r="R109" s="6">
        <v>729873</v>
      </c>
      <c r="S109" s="6"/>
      <c r="T109" s="6">
        <v>130127</v>
      </c>
      <c r="U109" s="6"/>
      <c r="V109" s="6">
        <v>30700</v>
      </c>
      <c r="W109" s="6">
        <v>3451808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42705</v>
      </c>
      <c r="B110" s="6"/>
      <c r="C110" s="6"/>
      <c r="D110" s="6"/>
      <c r="E110" s="6">
        <v>1264776.21</v>
      </c>
      <c r="F110" s="6"/>
      <c r="G110" s="6">
        <v>6170592.3200000003</v>
      </c>
      <c r="H110" s="6">
        <v>7906803.79</v>
      </c>
      <c r="I110" s="6">
        <v>3399932.7592635392</v>
      </c>
      <c r="J110" s="6">
        <v>257659.31308012045</v>
      </c>
      <c r="K110" s="6">
        <v>83677.836856345675</v>
      </c>
      <c r="L110" s="6"/>
      <c r="M110" s="6">
        <v>685750</v>
      </c>
      <c r="N110" s="6">
        <v>1613242.2269992412</v>
      </c>
      <c r="O110" s="6">
        <v>3832500.8848713171</v>
      </c>
      <c r="P110" s="6"/>
      <c r="Q110" s="6">
        <v>10482081.854988255</v>
      </c>
      <c r="R110" s="6">
        <v>596998.19891164836</v>
      </c>
      <c r="S110" s="6"/>
      <c r="T110" s="6">
        <v>177707.38444838251</v>
      </c>
      <c r="U110" s="6"/>
      <c r="V110" s="6">
        <v>16995.389531491739</v>
      </c>
      <c r="W110" s="6">
        <v>2897067.0437589549</v>
      </c>
      <c r="X110" s="6">
        <v>0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42736</v>
      </c>
      <c r="B111" s="6"/>
      <c r="C111" s="6"/>
      <c r="D111" s="6"/>
      <c r="E111" s="6">
        <v>1230819.79</v>
      </c>
      <c r="F111" s="6"/>
      <c r="G111" s="6">
        <v>7295568.3200000003</v>
      </c>
      <c r="H111" s="6">
        <v>8924891.0099999998</v>
      </c>
      <c r="I111" s="6">
        <v>4087750.4301291881</v>
      </c>
      <c r="J111" s="6">
        <v>282795.6067406059</v>
      </c>
      <c r="K111" s="6">
        <v>46016.787541253929</v>
      </c>
      <c r="L111" s="6"/>
      <c r="M111" s="6">
        <v>705852</v>
      </c>
      <c r="N111" s="6">
        <v>3580133.0048565953</v>
      </c>
      <c r="O111" s="6">
        <v>3741218.4858139935</v>
      </c>
      <c r="P111" s="6"/>
      <c r="Q111" s="6">
        <v>8496663.900795076</v>
      </c>
      <c r="R111" s="6">
        <v>568085.88546480751</v>
      </c>
      <c r="S111" s="6"/>
      <c r="T111" s="6">
        <v>161517.43789307945</v>
      </c>
      <c r="U111" s="6"/>
      <c r="V111" s="6">
        <v>10000</v>
      </c>
      <c r="W111" s="6">
        <v>1712208.3984537732</v>
      </c>
      <c r="X111" s="6">
        <v>0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42767</v>
      </c>
      <c r="B112" s="6"/>
      <c r="C112" s="6"/>
      <c r="D112" s="6"/>
      <c r="E112" s="6">
        <v>1082486.3900000001</v>
      </c>
      <c r="F112" s="6"/>
      <c r="G112" s="6">
        <v>5664037.8300000001</v>
      </c>
      <c r="H112" s="6">
        <v>7580837.6600000001</v>
      </c>
      <c r="I112" s="6">
        <v>1314935.0313968004</v>
      </c>
      <c r="J112" s="6">
        <v>208784.16238828626</v>
      </c>
      <c r="K112" s="6">
        <v>32158.330718682377</v>
      </c>
      <c r="L112" s="6"/>
      <c r="M112" s="6">
        <v>675747</v>
      </c>
      <c r="N112" s="6">
        <v>4534730.2430934273</v>
      </c>
      <c r="O112" s="6">
        <v>3396386.8876519063</v>
      </c>
      <c r="P112" s="6"/>
      <c r="Q112" s="6">
        <v>10392658.426331615</v>
      </c>
      <c r="R112" s="6">
        <v>567800.5045393575</v>
      </c>
      <c r="S112" s="6"/>
      <c r="T112" s="6">
        <v>147413.29188704817</v>
      </c>
      <c r="U112" s="6"/>
      <c r="V112" s="6">
        <v>25898.518357114066</v>
      </c>
      <c r="W112" s="6">
        <v>1308130.9722055341</v>
      </c>
      <c r="X112" s="6">
        <v>0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42795</v>
      </c>
      <c r="B113" s="6"/>
      <c r="C113" s="6"/>
      <c r="D113" s="6"/>
      <c r="E113" s="6">
        <v>1059973.9900000002</v>
      </c>
      <c r="F113" s="6"/>
      <c r="G113" s="6">
        <v>6034552.7300000004</v>
      </c>
      <c r="H113" s="6">
        <v>7170847.8700000001</v>
      </c>
      <c r="I113" s="6">
        <v>3107782.7263699854</v>
      </c>
      <c r="J113" s="6">
        <v>219751.10385860142</v>
      </c>
      <c r="K113" s="6">
        <v>55167.745724808141</v>
      </c>
      <c r="L113" s="6"/>
      <c r="M113" s="6">
        <v>666000</v>
      </c>
      <c r="N113" s="6">
        <v>4129386.385412368</v>
      </c>
      <c r="O113" s="6">
        <v>3675536.2357461336</v>
      </c>
      <c r="P113" s="6"/>
      <c r="Q113" s="6">
        <v>11570673.613648176</v>
      </c>
      <c r="R113" s="6">
        <v>509517.95310619945</v>
      </c>
      <c r="S113" s="6"/>
      <c r="T113" s="6">
        <v>157365.49220985855</v>
      </c>
      <c r="U113" s="6"/>
      <c r="V113" s="6">
        <v>16697.564706620004</v>
      </c>
      <c r="W113" s="6">
        <v>1677886.2265797229</v>
      </c>
      <c r="X113" s="6">
        <v>0</v>
      </c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42826</v>
      </c>
      <c r="B114" s="6"/>
      <c r="C114" s="6"/>
      <c r="D114" s="6"/>
      <c r="E114" s="6">
        <v>1135654.8999999999</v>
      </c>
      <c r="F114" s="6"/>
      <c r="G114" s="6">
        <v>6729394</v>
      </c>
      <c r="H114" s="6">
        <v>6814615</v>
      </c>
      <c r="I114" s="6">
        <v>3070353.1113309683</v>
      </c>
      <c r="J114" s="6">
        <v>247555.02742056394</v>
      </c>
      <c r="K114" s="6">
        <v>39553.216460154959</v>
      </c>
      <c r="L114" s="6"/>
      <c r="M114" s="6">
        <v>778627</v>
      </c>
      <c r="N114" s="6">
        <v>5413174.5672195507</v>
      </c>
      <c r="O114" s="6">
        <v>4178864.0893988791</v>
      </c>
      <c r="P114" s="6"/>
      <c r="Q114" s="6">
        <v>9244673.6630027462</v>
      </c>
      <c r="R114" s="6">
        <v>630005.22517724638</v>
      </c>
      <c r="S114" s="6"/>
      <c r="T114" s="6">
        <v>176039.7689549074</v>
      </c>
      <c r="U114" s="6"/>
      <c r="V114" s="6">
        <v>14897.276305971311</v>
      </c>
      <c r="W114" s="6">
        <v>2076955.9451905258</v>
      </c>
      <c r="X114" s="6">
        <v>0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42856</v>
      </c>
      <c r="B115" s="6"/>
      <c r="C115" s="6"/>
      <c r="D115" s="6"/>
      <c r="E115" s="6">
        <v>1674655.29</v>
      </c>
      <c r="F115" s="6"/>
      <c r="G115" s="6">
        <v>6802484.6399999997</v>
      </c>
      <c r="H115" s="6">
        <v>8800044.9299999997</v>
      </c>
      <c r="I115" s="6">
        <v>1810941.5384765496</v>
      </c>
      <c r="J115" s="6">
        <v>259143.45034204837</v>
      </c>
      <c r="K115" s="6">
        <v>39352.060777017679</v>
      </c>
      <c r="L115" s="6"/>
      <c r="M115" s="6">
        <v>739348</v>
      </c>
      <c r="N115" s="6">
        <v>2877868.6406973512</v>
      </c>
      <c r="O115" s="6">
        <v>3686773.988704544</v>
      </c>
      <c r="P115" s="6"/>
      <c r="Q115" s="6">
        <v>11711390.04927122</v>
      </c>
      <c r="R115" s="6">
        <v>579793.08896925673</v>
      </c>
      <c r="S115" s="6"/>
      <c r="T115" s="6">
        <v>141284.10467070658</v>
      </c>
      <c r="U115" s="6"/>
      <c r="V115" s="6">
        <v>19599.45684080898</v>
      </c>
      <c r="W115" s="6">
        <v>2762439.7807214078</v>
      </c>
      <c r="X115" s="6">
        <v>0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42887</v>
      </c>
      <c r="B116" s="6"/>
      <c r="C116" s="6"/>
      <c r="D116" s="6"/>
      <c r="E116" s="6">
        <v>1428230.61</v>
      </c>
      <c r="F116" s="6"/>
      <c r="G116" s="6">
        <v>6979611.3499999996</v>
      </c>
      <c r="H116" s="6">
        <v>8195363</v>
      </c>
      <c r="I116" s="6">
        <v>4340926.4735749383</v>
      </c>
      <c r="J116" s="6">
        <v>276896.33648833371</v>
      </c>
      <c r="K116" s="6">
        <v>808783.83303808549</v>
      </c>
      <c r="L116" s="6"/>
      <c r="M116" s="6">
        <v>751829</v>
      </c>
      <c r="N116" s="6">
        <v>2580663.8604831407</v>
      </c>
      <c r="O116" s="6">
        <v>3277794.5982402279</v>
      </c>
      <c r="P116" s="6"/>
      <c r="Q116" s="6">
        <v>11948630.584286058</v>
      </c>
      <c r="R116" s="6">
        <v>653703.93079377851</v>
      </c>
      <c r="S116" s="6"/>
      <c r="T116" s="6">
        <v>120157.36688253762</v>
      </c>
      <c r="U116" s="6"/>
      <c r="V116" s="6">
        <v>10001.908852454952</v>
      </c>
      <c r="W116" s="6">
        <v>3387276.1696550008</v>
      </c>
      <c r="X116" s="6">
        <v>1494.7258659607598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42917</v>
      </c>
      <c r="B117" s="6"/>
      <c r="C117" s="6"/>
      <c r="D117" s="6"/>
      <c r="E117" s="6">
        <v>1507015.0500000003</v>
      </c>
      <c r="F117" s="6"/>
      <c r="G117" s="6">
        <v>6798436.6100000003</v>
      </c>
      <c r="H117" s="6">
        <v>8171828</v>
      </c>
      <c r="I117" s="6">
        <v>4165219.043794665</v>
      </c>
      <c r="J117" s="6">
        <v>263095.56787088199</v>
      </c>
      <c r="K117" s="6">
        <v>1972764.6069279045</v>
      </c>
      <c r="L117" s="6"/>
      <c r="M117" s="6">
        <v>697468</v>
      </c>
      <c r="N117" s="6">
        <v>2887433.9939753343</v>
      </c>
      <c r="O117" s="6">
        <v>5041500.3963606013</v>
      </c>
      <c r="P117" s="6"/>
      <c r="Q117" s="6">
        <v>10222113.064677859</v>
      </c>
      <c r="R117" s="6">
        <v>671235.11505101086</v>
      </c>
      <c r="S117" s="6"/>
      <c r="T117" s="6">
        <v>120538.26024903629</v>
      </c>
      <c r="U117" s="6"/>
      <c r="V117" s="6">
        <v>1895165.6230979764</v>
      </c>
      <c r="W117" s="6">
        <v>4152831.1761896946</v>
      </c>
      <c r="X117" s="6">
        <v>2301.8909079901364</v>
      </c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42948</v>
      </c>
      <c r="B118" s="6"/>
      <c r="C118" s="6"/>
      <c r="D118" s="6"/>
      <c r="E118" s="6">
        <v>1475431.93</v>
      </c>
      <c r="F118" s="6"/>
      <c r="G118" s="6">
        <v>6626716.5199999996</v>
      </c>
      <c r="H118" s="6">
        <v>8138907</v>
      </c>
      <c r="I118" s="6">
        <v>2434057.3424361488</v>
      </c>
      <c r="J118" s="6">
        <v>265033.43872353632</v>
      </c>
      <c r="K118" s="6">
        <v>309841.13552578515</v>
      </c>
      <c r="L118" s="6"/>
      <c r="M118" s="6">
        <v>767628</v>
      </c>
      <c r="N118" s="6">
        <v>3678887.7694877665</v>
      </c>
      <c r="O118" s="6">
        <v>4266395.0630699666</v>
      </c>
      <c r="P118" s="6"/>
      <c r="Q118" s="6">
        <v>12027004.976026535</v>
      </c>
      <c r="R118" s="6">
        <v>592417.73918615899</v>
      </c>
      <c r="S118" s="6"/>
      <c r="T118" s="6">
        <v>105878.898599298</v>
      </c>
      <c r="U118" s="6"/>
      <c r="V118" s="6">
        <v>15405.040031401051</v>
      </c>
      <c r="W118" s="6">
        <v>3079339.5016784822</v>
      </c>
      <c r="X118" s="6">
        <v>256532.44307000699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42979</v>
      </c>
      <c r="B119" s="6"/>
      <c r="C119" s="6"/>
      <c r="D119" s="6"/>
      <c r="E119" s="6">
        <v>1245835.22</v>
      </c>
      <c r="F119" s="6"/>
      <c r="G119" s="6">
        <v>6581234.1699999999</v>
      </c>
      <c r="H119" s="6">
        <v>8178549</v>
      </c>
      <c r="I119" s="6">
        <v>3464389.2061521541</v>
      </c>
      <c r="J119" s="6">
        <v>271211.11821099283</v>
      </c>
      <c r="K119" s="6">
        <v>117831.75859755244</v>
      </c>
      <c r="L119" s="6"/>
      <c r="M119" s="6">
        <v>684806</v>
      </c>
      <c r="N119" s="6">
        <v>5110849.0471304348</v>
      </c>
      <c r="O119" s="6">
        <v>4516534.0260318415</v>
      </c>
      <c r="P119" s="6"/>
      <c r="Q119" s="6">
        <v>8547602.6498472989</v>
      </c>
      <c r="R119" s="6">
        <v>575677.5035333113</v>
      </c>
      <c r="S119" s="6"/>
      <c r="T119" s="6">
        <v>122568.32916771414</v>
      </c>
      <c r="U119" s="6"/>
      <c r="V119" s="6">
        <v>68995.203637239538</v>
      </c>
      <c r="W119" s="6">
        <v>3052878.7627986041</v>
      </c>
      <c r="X119" s="6">
        <v>16389997.075607842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43009</v>
      </c>
      <c r="B120" s="6"/>
      <c r="C120" s="6"/>
      <c r="D120" s="6"/>
      <c r="E120" s="6">
        <v>1381154.22</v>
      </c>
      <c r="F120" s="6"/>
      <c r="G120" s="6">
        <v>7051881.4400000004</v>
      </c>
      <c r="H120" s="6">
        <v>7870650</v>
      </c>
      <c r="I120" s="6">
        <v>2884782.43</v>
      </c>
      <c r="J120" s="6">
        <v>272928.7</v>
      </c>
      <c r="K120" s="6">
        <v>98100</v>
      </c>
      <c r="L120" s="6"/>
      <c r="M120" s="6">
        <v>722948</v>
      </c>
      <c r="N120" s="6">
        <v>2164874.5099999998</v>
      </c>
      <c r="O120" s="6">
        <v>3920184.09</v>
      </c>
      <c r="P120" s="6"/>
      <c r="Q120" s="6">
        <v>11540011.65</v>
      </c>
      <c r="R120" s="6">
        <v>765170.9</v>
      </c>
      <c r="S120" s="6"/>
      <c r="T120" s="6">
        <v>106750</v>
      </c>
      <c r="U120" s="6"/>
      <c r="V120" s="6">
        <v>21001</v>
      </c>
      <c r="W120" s="6">
        <v>3385601</v>
      </c>
      <c r="X120" s="6">
        <v>15250533.689999999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43040</v>
      </c>
      <c r="B121" s="6"/>
      <c r="C121" s="6"/>
      <c r="D121" s="6"/>
      <c r="E121" s="6">
        <v>1362950.1300000001</v>
      </c>
      <c r="F121" s="6"/>
      <c r="G121" s="6">
        <v>6672775.4199999999</v>
      </c>
      <c r="H121" s="6">
        <v>8357191.2899999991</v>
      </c>
      <c r="I121" s="6">
        <v>2893729.71</v>
      </c>
      <c r="J121" s="6">
        <v>265887.2</v>
      </c>
      <c r="K121" s="6">
        <v>67135</v>
      </c>
      <c r="L121" s="6"/>
      <c r="M121" s="6">
        <v>722459</v>
      </c>
      <c r="N121" s="6">
        <v>1817556.08</v>
      </c>
      <c r="O121" s="6">
        <v>4150686.65</v>
      </c>
      <c r="P121" s="6"/>
      <c r="Q121" s="6">
        <v>7065300</v>
      </c>
      <c r="R121" s="6">
        <v>611756.51</v>
      </c>
      <c r="S121" s="6"/>
      <c r="T121" s="6">
        <v>132407.81</v>
      </c>
      <c r="U121" s="6"/>
      <c r="V121" s="6">
        <v>25200</v>
      </c>
      <c r="W121" s="6">
        <v>3671353.76</v>
      </c>
      <c r="X121" s="6">
        <v>14457085.59</v>
      </c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43070</v>
      </c>
      <c r="B122" s="6"/>
      <c r="C122" s="6"/>
      <c r="D122" s="6"/>
      <c r="E122" s="6">
        <v>1217078</v>
      </c>
      <c r="F122" s="6"/>
      <c r="G122" s="6">
        <v>6705619</v>
      </c>
      <c r="H122" s="6">
        <v>8071486</v>
      </c>
      <c r="I122" s="6">
        <v>3290386</v>
      </c>
      <c r="J122" s="6">
        <v>257503</v>
      </c>
      <c r="K122" s="6">
        <v>70561</v>
      </c>
      <c r="L122" s="6"/>
      <c r="M122" s="6">
        <v>685830</v>
      </c>
      <c r="N122" s="6">
        <v>1633426</v>
      </c>
      <c r="O122" s="6">
        <v>3817688</v>
      </c>
      <c r="P122" s="6"/>
      <c r="Q122" s="6">
        <v>11886491</v>
      </c>
      <c r="R122" s="6">
        <v>717820</v>
      </c>
      <c r="S122" s="6"/>
      <c r="T122" s="6">
        <v>146475</v>
      </c>
      <c r="U122" s="6"/>
      <c r="V122" s="6">
        <v>28201</v>
      </c>
      <c r="W122" s="6">
        <v>2965636</v>
      </c>
      <c r="X122" s="6">
        <v>14324033</v>
      </c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43101</v>
      </c>
      <c r="B123" s="6"/>
      <c r="C123" s="6"/>
      <c r="D123" s="6"/>
      <c r="E123" s="6">
        <v>1080875</v>
      </c>
      <c r="F123" s="6"/>
      <c r="G123" s="6">
        <v>6401559</v>
      </c>
      <c r="H123" s="6">
        <v>8327244</v>
      </c>
      <c r="I123" s="6">
        <v>3802624</v>
      </c>
      <c r="J123" s="6">
        <v>248779</v>
      </c>
      <c r="K123" s="6">
        <v>113320</v>
      </c>
      <c r="L123" s="6"/>
      <c r="M123" s="6">
        <v>767986</v>
      </c>
      <c r="N123" s="6">
        <v>2752195</v>
      </c>
      <c r="O123" s="6">
        <v>3643443</v>
      </c>
      <c r="P123" s="6"/>
      <c r="Q123" s="6">
        <v>7109715</v>
      </c>
      <c r="R123" s="6">
        <v>492915</v>
      </c>
      <c r="S123" s="6"/>
      <c r="T123" s="6">
        <v>158218</v>
      </c>
      <c r="U123" s="6"/>
      <c r="V123" s="6">
        <v>18700</v>
      </c>
      <c r="W123" s="6">
        <v>1632832</v>
      </c>
      <c r="X123" s="6">
        <v>1073244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43132</v>
      </c>
      <c r="B124" s="6"/>
      <c r="C124" s="6"/>
      <c r="D124" s="6"/>
      <c r="E124" s="6">
        <v>977615</v>
      </c>
      <c r="F124" s="6"/>
      <c r="G124" s="6">
        <v>5903313</v>
      </c>
      <c r="H124" s="6">
        <v>7925500</v>
      </c>
      <c r="I124" s="6">
        <v>1776762</v>
      </c>
      <c r="J124" s="6">
        <v>229806</v>
      </c>
      <c r="K124" s="6">
        <v>17335</v>
      </c>
      <c r="L124" s="6"/>
      <c r="M124" s="6">
        <v>699652</v>
      </c>
      <c r="N124" s="6">
        <v>4312916</v>
      </c>
      <c r="O124" s="6">
        <v>3380994</v>
      </c>
      <c r="P124" s="6"/>
      <c r="Q124" s="6">
        <v>9510315</v>
      </c>
      <c r="R124" s="6">
        <v>541418</v>
      </c>
      <c r="S124" s="6"/>
      <c r="T124" s="6">
        <v>111218</v>
      </c>
      <c r="U124" s="6"/>
      <c r="V124" s="6">
        <v>11899</v>
      </c>
      <c r="W124" s="6">
        <v>1533283</v>
      </c>
      <c r="X124" s="6">
        <v>56973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43160</v>
      </c>
      <c r="B125" s="6"/>
      <c r="C125" s="6"/>
      <c r="D125" s="6"/>
      <c r="E125" s="6">
        <v>1105533</v>
      </c>
      <c r="F125" s="6"/>
      <c r="G125" s="6">
        <v>5873652</v>
      </c>
      <c r="H125" s="6">
        <v>7388268</v>
      </c>
      <c r="I125" s="6">
        <v>2622620</v>
      </c>
      <c r="J125" s="6">
        <v>196032</v>
      </c>
      <c r="K125" s="6">
        <v>33120</v>
      </c>
      <c r="L125" s="6"/>
      <c r="M125" s="6">
        <v>650136</v>
      </c>
      <c r="N125" s="6">
        <v>3280312</v>
      </c>
      <c r="O125" s="6">
        <v>3885429</v>
      </c>
      <c r="P125" s="6"/>
      <c r="Q125" s="6">
        <v>9617812</v>
      </c>
      <c r="R125" s="6">
        <v>655202</v>
      </c>
      <c r="S125" s="6"/>
      <c r="T125" s="6">
        <v>143666</v>
      </c>
      <c r="U125" s="6"/>
      <c r="V125" s="6">
        <v>16987</v>
      </c>
      <c r="W125" s="6">
        <v>1504276</v>
      </c>
      <c r="X125" s="6">
        <v>125024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43191</v>
      </c>
      <c r="B126" s="6"/>
      <c r="C126" s="6"/>
      <c r="D126" s="6"/>
      <c r="E126" s="6">
        <v>1077371</v>
      </c>
      <c r="F126" s="6"/>
      <c r="G126" s="6">
        <v>7930458</v>
      </c>
      <c r="H126" s="6">
        <v>8149988</v>
      </c>
      <c r="I126" s="6">
        <v>2880893</v>
      </c>
      <c r="J126" s="6">
        <v>264189</v>
      </c>
      <c r="K126" s="6">
        <v>37409</v>
      </c>
      <c r="L126" s="6"/>
      <c r="M126" s="6">
        <v>808277</v>
      </c>
      <c r="N126" s="6">
        <v>4863198</v>
      </c>
      <c r="O126" s="6">
        <v>3918507</v>
      </c>
      <c r="P126" s="6"/>
      <c r="Q126" s="6">
        <v>8282714</v>
      </c>
      <c r="R126" s="6">
        <v>561201</v>
      </c>
      <c r="S126" s="6"/>
      <c r="T126" s="6">
        <v>178874</v>
      </c>
      <c r="U126" s="6"/>
      <c r="V126" s="6">
        <v>14595</v>
      </c>
      <c r="W126" s="6">
        <v>2343931</v>
      </c>
      <c r="X126" s="6">
        <v>1014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43221</v>
      </c>
      <c r="B127" s="6"/>
      <c r="C127" s="6"/>
      <c r="D127" s="6"/>
      <c r="E127" s="6">
        <v>1631489</v>
      </c>
      <c r="F127" s="6"/>
      <c r="G127" s="6">
        <v>7255712</v>
      </c>
      <c r="H127" s="6">
        <v>7813547</v>
      </c>
      <c r="I127" s="6">
        <v>2866746</v>
      </c>
      <c r="J127" s="6">
        <v>254617</v>
      </c>
      <c r="K127" s="6">
        <v>62753</v>
      </c>
      <c r="L127" s="6"/>
      <c r="M127" s="6">
        <v>688891</v>
      </c>
      <c r="N127" s="6">
        <v>3075116</v>
      </c>
      <c r="O127" s="6">
        <v>4104709</v>
      </c>
      <c r="P127" s="6"/>
      <c r="Q127" s="6">
        <v>8095943</v>
      </c>
      <c r="R127" s="6">
        <v>561131</v>
      </c>
      <c r="S127" s="6"/>
      <c r="T127" s="6">
        <v>123582</v>
      </c>
      <c r="U127" s="6"/>
      <c r="V127" s="6">
        <v>13778</v>
      </c>
      <c r="W127" s="6">
        <v>2963500</v>
      </c>
      <c r="X127" s="6">
        <v>0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43252</v>
      </c>
      <c r="B128" s="6"/>
      <c r="C128" s="6"/>
      <c r="D128" s="6"/>
      <c r="E128" s="6">
        <v>1187764</v>
      </c>
      <c r="F128" s="6"/>
      <c r="G128" s="6">
        <v>7414182</v>
      </c>
      <c r="H128" s="6">
        <v>8269431.0000000009</v>
      </c>
      <c r="I128" s="6">
        <v>3760045</v>
      </c>
      <c r="J128" s="6">
        <v>272406</v>
      </c>
      <c r="K128" s="6">
        <v>909644</v>
      </c>
      <c r="L128" s="6"/>
      <c r="M128" s="6">
        <v>836808</v>
      </c>
      <c r="N128" s="6">
        <v>3183711</v>
      </c>
      <c r="O128" s="6">
        <v>4082809</v>
      </c>
      <c r="P128" s="6"/>
      <c r="Q128" s="6">
        <v>11669348</v>
      </c>
      <c r="R128" s="6">
        <v>651953</v>
      </c>
      <c r="S128" s="6"/>
      <c r="T128" s="6">
        <v>97645</v>
      </c>
      <c r="U128" s="6"/>
      <c r="V128" s="6">
        <v>16282</v>
      </c>
      <c r="W128" s="6">
        <v>3503692</v>
      </c>
      <c r="X128" s="6">
        <v>0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43282</v>
      </c>
      <c r="B129" s="6"/>
      <c r="C129" s="6"/>
      <c r="D129" s="6"/>
      <c r="E129" s="6">
        <v>1276123</v>
      </c>
      <c r="F129" s="6"/>
      <c r="G129" s="6">
        <v>7576435</v>
      </c>
      <c r="H129" s="6">
        <v>7955202</v>
      </c>
      <c r="I129" s="6">
        <v>3656351</v>
      </c>
      <c r="J129" s="6">
        <v>273626</v>
      </c>
      <c r="K129" s="6">
        <v>926102</v>
      </c>
      <c r="L129" s="6"/>
      <c r="M129" s="6">
        <v>734465</v>
      </c>
      <c r="N129" s="6">
        <v>3008017</v>
      </c>
      <c r="O129" s="6">
        <v>4230567</v>
      </c>
      <c r="P129" s="6"/>
      <c r="Q129" s="6">
        <v>11899795</v>
      </c>
      <c r="R129" s="6">
        <v>646052</v>
      </c>
      <c r="S129" s="6"/>
      <c r="T129" s="6">
        <v>104683</v>
      </c>
      <c r="U129" s="6"/>
      <c r="V129" s="6">
        <v>1943970</v>
      </c>
      <c r="W129" s="6">
        <v>4342632</v>
      </c>
      <c r="X129" s="6">
        <v>0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43313</v>
      </c>
      <c r="B130" s="6"/>
      <c r="C130" s="6"/>
      <c r="D130" s="6"/>
      <c r="E130" s="6">
        <v>1291189</v>
      </c>
      <c r="F130" s="6"/>
      <c r="G130" s="6">
        <v>7342519</v>
      </c>
      <c r="H130" s="6">
        <v>7727161</v>
      </c>
      <c r="I130" s="6">
        <v>2826853</v>
      </c>
      <c r="J130" s="6">
        <v>262505</v>
      </c>
      <c r="K130" s="6">
        <v>1752566</v>
      </c>
      <c r="L130" s="6"/>
      <c r="M130" s="6">
        <v>777459</v>
      </c>
      <c r="N130" s="6">
        <v>3163971</v>
      </c>
      <c r="O130" s="6">
        <v>4503416</v>
      </c>
      <c r="P130" s="6"/>
      <c r="Q130" s="6">
        <v>9333998</v>
      </c>
      <c r="R130" s="6">
        <v>659396</v>
      </c>
      <c r="S130" s="6"/>
      <c r="T130" s="6">
        <v>89404</v>
      </c>
      <c r="U130" s="6"/>
      <c r="V130" s="6">
        <v>26387</v>
      </c>
      <c r="W130" s="6">
        <v>3465332</v>
      </c>
      <c r="X130" s="6">
        <v>0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43344</v>
      </c>
      <c r="B131" s="6"/>
      <c r="C131" s="6"/>
      <c r="D131" s="6"/>
      <c r="E131" s="6">
        <v>1229499</v>
      </c>
      <c r="F131" s="6"/>
      <c r="G131" s="6">
        <v>7311561</v>
      </c>
      <c r="H131" s="6">
        <v>8339366.9999999991</v>
      </c>
      <c r="I131" s="6">
        <v>3060172</v>
      </c>
      <c r="J131" s="6">
        <v>312566</v>
      </c>
      <c r="K131" s="6">
        <v>101265</v>
      </c>
      <c r="L131" s="6"/>
      <c r="M131" s="6">
        <v>753080</v>
      </c>
      <c r="N131" s="6">
        <v>3571989</v>
      </c>
      <c r="O131" s="6">
        <v>4771985</v>
      </c>
      <c r="P131" s="6"/>
      <c r="Q131" s="6">
        <v>7822090</v>
      </c>
      <c r="R131" s="6">
        <v>712123</v>
      </c>
      <c r="S131" s="6"/>
      <c r="T131" s="6">
        <v>101758</v>
      </c>
      <c r="U131" s="6"/>
      <c r="V131" s="6">
        <v>41404</v>
      </c>
      <c r="W131" s="6">
        <v>3425163</v>
      </c>
      <c r="X131" s="6">
        <v>0</v>
      </c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43374</v>
      </c>
      <c r="B132" s="6"/>
      <c r="C132" s="6"/>
      <c r="D132" s="6"/>
      <c r="E132" s="6">
        <v>1696811</v>
      </c>
      <c r="F132" s="6"/>
      <c r="G132" s="6">
        <v>6951629</v>
      </c>
      <c r="H132" s="6">
        <v>7778566</v>
      </c>
      <c r="I132" s="6">
        <v>2868296</v>
      </c>
      <c r="J132" s="6">
        <v>255674</v>
      </c>
      <c r="K132" s="6">
        <v>89185</v>
      </c>
      <c r="L132" s="6"/>
      <c r="M132" s="6">
        <v>686802</v>
      </c>
      <c r="N132" s="6">
        <v>2024594</v>
      </c>
      <c r="O132" s="6">
        <v>3914324</v>
      </c>
      <c r="P132" s="6"/>
      <c r="Q132" s="6">
        <v>10665660</v>
      </c>
      <c r="R132" s="6">
        <v>526774</v>
      </c>
      <c r="S132" s="6"/>
      <c r="T132" s="6">
        <v>96952</v>
      </c>
      <c r="U132" s="6"/>
      <c r="V132" s="6">
        <v>23800</v>
      </c>
      <c r="W132" s="6">
        <v>3626655</v>
      </c>
      <c r="X132" s="6">
        <v>2088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43405</v>
      </c>
      <c r="B133" s="6"/>
      <c r="C133" s="6"/>
      <c r="D133" s="6"/>
      <c r="E133" s="6">
        <v>1356553</v>
      </c>
      <c r="F133" s="6"/>
      <c r="G133" s="6">
        <v>6653232</v>
      </c>
      <c r="H133" s="6">
        <v>8376445</v>
      </c>
      <c r="I133" s="6">
        <v>3364972</v>
      </c>
      <c r="J133" s="6">
        <v>255856</v>
      </c>
      <c r="K133" s="6">
        <v>76170</v>
      </c>
      <c r="L133" s="6"/>
      <c r="M133" s="6">
        <v>753421</v>
      </c>
      <c r="N133" s="6">
        <v>2466704</v>
      </c>
      <c r="O133" s="6">
        <v>3466579</v>
      </c>
      <c r="P133" s="6"/>
      <c r="Q133" s="6">
        <v>9304200</v>
      </c>
      <c r="R133" s="6">
        <v>708787</v>
      </c>
      <c r="S133" s="6"/>
      <c r="T133" s="6">
        <v>102434</v>
      </c>
      <c r="U133" s="6"/>
      <c r="V133" s="6">
        <v>30600</v>
      </c>
      <c r="W133" s="6">
        <v>4063690.0000000005</v>
      </c>
      <c r="X133" s="6">
        <v>198</v>
      </c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43435</v>
      </c>
      <c r="B134" s="6"/>
      <c r="C134" s="6"/>
      <c r="D134" s="6"/>
      <c r="E134" s="6">
        <v>1246849</v>
      </c>
      <c r="F134" s="6"/>
      <c r="G134" s="6">
        <v>6316223</v>
      </c>
      <c r="H134" s="6">
        <v>7901141</v>
      </c>
      <c r="I134" s="6">
        <v>4396168</v>
      </c>
      <c r="J134" s="6">
        <v>249750</v>
      </c>
      <c r="K134" s="6">
        <v>29930</v>
      </c>
      <c r="L134" s="6"/>
      <c r="M134" s="6">
        <v>680874</v>
      </c>
      <c r="N134" s="6">
        <v>1638464</v>
      </c>
      <c r="O134" s="6">
        <v>3783558</v>
      </c>
      <c r="P134" s="6"/>
      <c r="Q134" s="6">
        <v>8910300</v>
      </c>
      <c r="R134" s="6">
        <v>596594</v>
      </c>
      <c r="S134" s="6"/>
      <c r="T134" s="6">
        <v>105654</v>
      </c>
      <c r="U134" s="6"/>
      <c r="V134" s="6">
        <v>17800</v>
      </c>
      <c r="W134" s="6">
        <v>2804348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43466</v>
      </c>
      <c r="B135" s="6"/>
      <c r="C135" s="6"/>
      <c r="D135" s="6"/>
      <c r="E135" s="6">
        <v>1188949</v>
      </c>
      <c r="F135" s="6"/>
      <c r="G135" s="6">
        <v>6667113</v>
      </c>
      <c r="H135" s="6">
        <v>8080900</v>
      </c>
      <c r="I135" s="6">
        <v>4151855.0000000005</v>
      </c>
      <c r="J135" s="6">
        <v>285885</v>
      </c>
      <c r="K135" s="6">
        <v>17018</v>
      </c>
      <c r="L135" s="6"/>
      <c r="M135" s="6">
        <v>765886</v>
      </c>
      <c r="N135" s="6">
        <v>3721070</v>
      </c>
      <c r="O135" s="6">
        <v>3845678</v>
      </c>
      <c r="P135" s="6"/>
      <c r="Q135" s="6">
        <v>8123911</v>
      </c>
      <c r="R135" s="6">
        <v>484641</v>
      </c>
      <c r="S135" s="6"/>
      <c r="T135" s="6">
        <v>126343</v>
      </c>
      <c r="U135" s="6"/>
      <c r="V135" s="6">
        <v>13804</v>
      </c>
      <c r="W135" s="6">
        <v>1629905</v>
      </c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43497</v>
      </c>
      <c r="B136" s="6"/>
      <c r="C136" s="6"/>
      <c r="D136" s="6"/>
      <c r="E136" s="6">
        <v>1045703</v>
      </c>
      <c r="F136" s="6"/>
      <c r="G136" s="6">
        <v>4634855</v>
      </c>
      <c r="H136" s="6">
        <v>7624632</v>
      </c>
      <c r="I136" s="6">
        <v>1926749</v>
      </c>
      <c r="J136" s="6">
        <v>166479</v>
      </c>
      <c r="K136" s="6">
        <v>93355</v>
      </c>
      <c r="L136" s="6"/>
      <c r="M136" s="6">
        <v>612871</v>
      </c>
      <c r="N136" s="6">
        <v>4396495</v>
      </c>
      <c r="O136" s="6">
        <v>3221725</v>
      </c>
      <c r="P136" s="6"/>
      <c r="Q136" s="6">
        <v>10645754</v>
      </c>
      <c r="R136" s="6">
        <v>664474</v>
      </c>
      <c r="S136" s="6"/>
      <c r="T136" s="6">
        <v>107008</v>
      </c>
      <c r="U136" s="6"/>
      <c r="V136" s="6">
        <v>19787</v>
      </c>
      <c r="W136" s="6">
        <v>1326646</v>
      </c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43525</v>
      </c>
      <c r="B137" s="6"/>
      <c r="C137" s="6"/>
      <c r="D137" s="6"/>
      <c r="E137" s="6">
        <v>1033783</v>
      </c>
      <c r="F137" s="6"/>
      <c r="G137" s="6">
        <v>5585094</v>
      </c>
      <c r="H137" s="6">
        <v>7338019</v>
      </c>
      <c r="I137" s="6">
        <v>2635683</v>
      </c>
      <c r="J137" s="6">
        <v>198254</v>
      </c>
      <c r="K137" s="6">
        <v>99782</v>
      </c>
      <c r="L137" s="6"/>
      <c r="M137" s="6">
        <v>600571</v>
      </c>
      <c r="N137" s="6">
        <v>3162659</v>
      </c>
      <c r="O137" s="6">
        <v>3941544</v>
      </c>
      <c r="P137" s="6"/>
      <c r="Q137" s="6">
        <v>6899798</v>
      </c>
      <c r="R137" s="6">
        <v>664497</v>
      </c>
      <c r="S137" s="6"/>
      <c r="T137" s="6">
        <v>102719</v>
      </c>
      <c r="U137" s="6"/>
      <c r="V137" s="6">
        <v>22428</v>
      </c>
      <c r="W137" s="6">
        <v>1494567</v>
      </c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43556</v>
      </c>
      <c r="B138" s="6"/>
      <c r="C138" s="6"/>
      <c r="D138" s="6"/>
      <c r="E138" s="6">
        <v>1059320</v>
      </c>
      <c r="F138" s="6"/>
      <c r="G138" s="6">
        <v>7278619</v>
      </c>
      <c r="H138" s="6">
        <v>8060129.9999999991</v>
      </c>
      <c r="I138" s="6">
        <v>2799270</v>
      </c>
      <c r="J138" s="6">
        <v>284899</v>
      </c>
      <c r="K138" s="6">
        <v>31457</v>
      </c>
      <c r="L138" s="6"/>
      <c r="M138" s="6">
        <v>866159</v>
      </c>
      <c r="N138" s="6">
        <v>5197395</v>
      </c>
      <c r="O138" s="6">
        <v>4122283</v>
      </c>
      <c r="P138" s="6"/>
      <c r="Q138" s="6">
        <v>7961218</v>
      </c>
      <c r="R138" s="6">
        <v>533209</v>
      </c>
      <c r="S138" s="6"/>
      <c r="T138" s="6">
        <v>147560</v>
      </c>
      <c r="U138" s="6"/>
      <c r="V138" s="6">
        <v>33273</v>
      </c>
      <c r="W138" s="6">
        <v>2220627</v>
      </c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43586</v>
      </c>
      <c r="B139" s="6"/>
      <c r="C139" s="6"/>
      <c r="D139" s="6"/>
      <c r="E139" s="6">
        <v>1540650</v>
      </c>
      <c r="F139" s="6"/>
      <c r="G139" s="6">
        <v>6631651</v>
      </c>
      <c r="H139" s="6">
        <v>7639764</v>
      </c>
      <c r="I139" s="6">
        <v>2532790</v>
      </c>
      <c r="J139" s="6">
        <v>242050</v>
      </c>
      <c r="K139" s="6">
        <v>43116</v>
      </c>
      <c r="L139" s="6"/>
      <c r="M139" s="6">
        <v>759131</v>
      </c>
      <c r="N139" s="6">
        <v>3234954</v>
      </c>
      <c r="O139" s="6">
        <v>3972084</v>
      </c>
      <c r="P139" s="6"/>
      <c r="Q139" s="6">
        <v>8893168</v>
      </c>
      <c r="R139" s="6">
        <v>612979</v>
      </c>
      <c r="S139" s="6"/>
      <c r="T139" s="6">
        <v>104858</v>
      </c>
      <c r="U139" s="6"/>
      <c r="V139" s="6">
        <v>8705</v>
      </c>
      <c r="W139" s="6">
        <v>2875945</v>
      </c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43617</v>
      </c>
      <c r="B140" s="6"/>
      <c r="C140" s="6"/>
      <c r="D140" s="6"/>
      <c r="E140" s="6">
        <v>1352047</v>
      </c>
      <c r="F140" s="6"/>
      <c r="G140" s="6">
        <v>7274990</v>
      </c>
      <c r="H140" s="6">
        <v>8223182</v>
      </c>
      <c r="I140" s="6">
        <v>3319998</v>
      </c>
      <c r="J140" s="6">
        <v>274641</v>
      </c>
      <c r="K140" s="6">
        <v>2090454</v>
      </c>
      <c r="L140" s="6"/>
      <c r="M140" s="6">
        <v>789026</v>
      </c>
      <c r="N140" s="6">
        <v>3683142</v>
      </c>
      <c r="O140" s="6">
        <v>4182971</v>
      </c>
      <c r="P140" s="6"/>
      <c r="Q140" s="6">
        <v>11113411</v>
      </c>
      <c r="R140" s="6">
        <v>636630</v>
      </c>
      <c r="S140" s="6"/>
      <c r="T140" s="6">
        <v>84476</v>
      </c>
      <c r="U140" s="6"/>
      <c r="V140" s="6">
        <v>24666</v>
      </c>
      <c r="W140" s="6">
        <v>3960648</v>
      </c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43647</v>
      </c>
      <c r="B141" s="6"/>
      <c r="C141" s="6"/>
      <c r="D141" s="6"/>
      <c r="E141" s="6">
        <v>1455849</v>
      </c>
      <c r="F141" s="6"/>
      <c r="G141" s="6">
        <v>6531774</v>
      </c>
      <c r="H141" s="6">
        <v>7832476</v>
      </c>
      <c r="I141" s="6">
        <v>4749777</v>
      </c>
      <c r="J141" s="6">
        <v>327170</v>
      </c>
      <c r="K141" s="6">
        <v>1341826</v>
      </c>
      <c r="L141" s="6"/>
      <c r="M141" s="6">
        <v>756521</v>
      </c>
      <c r="N141" s="6">
        <v>2717789</v>
      </c>
      <c r="O141" s="6">
        <v>4291327</v>
      </c>
      <c r="P141" s="6"/>
      <c r="Q141" s="6">
        <v>11473870</v>
      </c>
      <c r="R141" s="6">
        <v>623707</v>
      </c>
      <c r="S141" s="6"/>
      <c r="T141" s="6">
        <v>90740</v>
      </c>
      <c r="U141" s="6"/>
      <c r="V141" s="6">
        <v>1995970</v>
      </c>
      <c r="W141" s="6">
        <v>4156919.0000000005</v>
      </c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43678</v>
      </c>
      <c r="B142" s="6"/>
      <c r="C142" s="6"/>
      <c r="D142" s="6"/>
      <c r="E142" s="6">
        <v>1413716</v>
      </c>
      <c r="F142" s="6"/>
      <c r="G142" s="6">
        <v>7200206</v>
      </c>
      <c r="H142" s="6">
        <v>8318670</v>
      </c>
      <c r="I142" s="6">
        <v>3132520</v>
      </c>
      <c r="J142" s="6">
        <v>314213</v>
      </c>
      <c r="K142" s="6">
        <v>87729</v>
      </c>
      <c r="L142" s="6"/>
      <c r="M142" s="6">
        <v>739146</v>
      </c>
      <c r="N142" s="6">
        <v>2756081</v>
      </c>
      <c r="O142" s="6">
        <v>4755336</v>
      </c>
      <c r="P142" s="6"/>
      <c r="Q142" s="6">
        <v>5764020</v>
      </c>
      <c r="R142" s="6">
        <v>663681</v>
      </c>
      <c r="S142" s="6"/>
      <c r="T142" s="6">
        <v>80350</v>
      </c>
      <c r="U142" s="6"/>
      <c r="V142" s="6">
        <v>53627</v>
      </c>
      <c r="W142" s="6">
        <v>3545747</v>
      </c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43709</v>
      </c>
      <c r="B143" s="6"/>
      <c r="C143" s="6"/>
      <c r="D143" s="6"/>
      <c r="E143" s="6">
        <v>1296321</v>
      </c>
      <c r="F143" s="6"/>
      <c r="G143" s="6">
        <v>7515237</v>
      </c>
      <c r="H143" s="6">
        <v>8050433</v>
      </c>
      <c r="I143" s="6">
        <v>3187242</v>
      </c>
      <c r="J143" s="6">
        <v>285938</v>
      </c>
      <c r="K143" s="6">
        <v>48450</v>
      </c>
      <c r="L143" s="6"/>
      <c r="M143" s="6">
        <v>751967</v>
      </c>
      <c r="N143" s="6">
        <v>4087751</v>
      </c>
      <c r="O143" s="6">
        <v>4326967</v>
      </c>
      <c r="P143" s="6"/>
      <c r="Q143" s="6">
        <v>8302697</v>
      </c>
      <c r="R143" s="6">
        <v>657966</v>
      </c>
      <c r="S143" s="6"/>
      <c r="T143" s="6">
        <v>67401</v>
      </c>
      <c r="U143" s="6"/>
      <c r="V143" s="6">
        <v>53099</v>
      </c>
      <c r="W143" s="6">
        <v>3384499</v>
      </c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43739</v>
      </c>
      <c r="B144" s="6"/>
      <c r="C144" s="6"/>
      <c r="D144" s="6"/>
      <c r="E144" s="6">
        <v>1370197</v>
      </c>
      <c r="F144" s="6"/>
      <c r="G144" s="6">
        <v>6414517</v>
      </c>
      <c r="H144" s="6">
        <v>7617429</v>
      </c>
      <c r="I144" s="6">
        <v>2964541</v>
      </c>
      <c r="J144" s="6">
        <v>227552</v>
      </c>
      <c r="K144" s="6">
        <v>35564</v>
      </c>
      <c r="L144" s="6"/>
      <c r="M144" s="6">
        <v>737628</v>
      </c>
      <c r="N144" s="6">
        <v>1897223</v>
      </c>
      <c r="O144" s="6">
        <v>4065132</v>
      </c>
      <c r="P144" s="6"/>
      <c r="Q144" s="6">
        <v>7472853</v>
      </c>
      <c r="R144" s="6">
        <v>617236</v>
      </c>
      <c r="S144" s="6"/>
      <c r="T144" s="6">
        <v>116524</v>
      </c>
      <c r="U144" s="6"/>
      <c r="V144" s="6">
        <v>121159</v>
      </c>
      <c r="W144" s="6">
        <v>3790775</v>
      </c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x14ac:dyDescent="0.25">
      <c r="A145" s="13">
        <v>43770</v>
      </c>
      <c r="B145" s="6"/>
      <c r="C145" s="6"/>
      <c r="D145" s="6"/>
      <c r="E145" s="6">
        <v>1167395</v>
      </c>
      <c r="F145" s="6"/>
      <c r="G145" s="6">
        <v>6855903</v>
      </c>
      <c r="H145" s="6">
        <v>8104784</v>
      </c>
      <c r="I145" s="6">
        <v>3349787</v>
      </c>
      <c r="J145" s="6">
        <v>242587</v>
      </c>
      <c r="K145" s="6">
        <v>21125</v>
      </c>
      <c r="L145" s="6"/>
      <c r="M145" s="6">
        <v>695482</v>
      </c>
      <c r="N145" s="6">
        <v>1920223</v>
      </c>
      <c r="O145" s="6">
        <v>4180970</v>
      </c>
      <c r="P145" s="6"/>
      <c r="Q145" s="6">
        <v>8970636</v>
      </c>
      <c r="R145" s="6">
        <v>587006</v>
      </c>
      <c r="S145" s="6"/>
      <c r="T145" s="6">
        <v>92947</v>
      </c>
      <c r="U145" s="6"/>
      <c r="V145" s="6">
        <v>154677</v>
      </c>
      <c r="W145" s="6">
        <v>3905288</v>
      </c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x14ac:dyDescent="0.25">
      <c r="A146" s="13">
        <v>43800</v>
      </c>
      <c r="B146" s="6"/>
      <c r="C146" s="6"/>
      <c r="D146" s="6"/>
      <c r="E146" s="6">
        <v>1255188</v>
      </c>
      <c r="F146" s="6"/>
      <c r="G146" s="6">
        <v>7172474</v>
      </c>
      <c r="H146" s="6">
        <v>8068969</v>
      </c>
      <c r="I146" s="6">
        <v>3097602</v>
      </c>
      <c r="J146" s="6">
        <v>260844</v>
      </c>
      <c r="K146" s="6">
        <v>21454</v>
      </c>
      <c r="L146" s="6"/>
      <c r="M146" s="6"/>
      <c r="N146" s="6">
        <v>1862964</v>
      </c>
      <c r="O146" s="6">
        <v>3901496</v>
      </c>
      <c r="P146" s="6"/>
      <c r="Q146" s="6">
        <v>9980710</v>
      </c>
      <c r="R146" s="6">
        <v>542807</v>
      </c>
      <c r="S146" s="6"/>
      <c r="T146" s="6">
        <v>94074</v>
      </c>
      <c r="U146" s="6"/>
      <c r="V146" s="6">
        <v>35747</v>
      </c>
      <c r="W146" s="6">
        <v>2563818</v>
      </c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x14ac:dyDescent="0.25">
      <c r="A147" s="13">
        <v>43831</v>
      </c>
      <c r="B147" s="6"/>
      <c r="C147" s="6"/>
      <c r="D147" s="6"/>
      <c r="E147" s="6">
        <v>1155677</v>
      </c>
      <c r="F147" s="6"/>
      <c r="G147" s="6">
        <v>7071829</v>
      </c>
      <c r="H147" s="6">
        <v>7949582</v>
      </c>
      <c r="I147" s="6">
        <v>4216119</v>
      </c>
      <c r="J147" s="6">
        <v>321431</v>
      </c>
      <c r="K147" s="6">
        <v>24377</v>
      </c>
      <c r="L147" s="6"/>
      <c r="M147" s="6"/>
      <c r="N147" s="6">
        <v>2907279</v>
      </c>
      <c r="O147" s="6">
        <v>3975172</v>
      </c>
      <c r="P147" s="6"/>
      <c r="Q147" s="6">
        <v>3808814</v>
      </c>
      <c r="R147" s="6">
        <v>533945</v>
      </c>
      <c r="S147" s="6"/>
      <c r="T147" s="6">
        <v>132770</v>
      </c>
      <c r="U147" s="6"/>
      <c r="V147" s="6">
        <v>46469</v>
      </c>
      <c r="W147" s="6">
        <v>1823152</v>
      </c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54" x14ac:dyDescent="0.25">
      <c r="A148" s="13">
        <v>43862</v>
      </c>
      <c r="B148" s="6"/>
      <c r="C148" s="6"/>
      <c r="D148" s="6"/>
      <c r="E148" s="6">
        <v>1050230</v>
      </c>
      <c r="F148" s="6"/>
      <c r="G148" s="6">
        <v>5369625</v>
      </c>
      <c r="H148" s="6">
        <v>7543864</v>
      </c>
      <c r="I148" s="6">
        <v>2125827</v>
      </c>
      <c r="J148" s="6">
        <v>164449</v>
      </c>
      <c r="K148" s="6">
        <v>11517</v>
      </c>
      <c r="L148" s="6"/>
      <c r="M148" s="6"/>
      <c r="N148" s="6">
        <v>4396165</v>
      </c>
      <c r="O148" s="6">
        <v>3440846</v>
      </c>
      <c r="P148" s="6"/>
      <c r="Q148" s="6">
        <v>7024845</v>
      </c>
      <c r="R148" s="6">
        <v>538579</v>
      </c>
      <c r="S148" s="6"/>
      <c r="T148" s="6">
        <v>78047</v>
      </c>
      <c r="U148" s="6"/>
      <c r="V148" s="6">
        <v>21036</v>
      </c>
      <c r="W148" s="6">
        <v>1736673</v>
      </c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54" x14ac:dyDescent="0.25">
      <c r="A149" s="13">
        <v>43891</v>
      </c>
      <c r="B149" s="6"/>
      <c r="C149" s="6"/>
      <c r="D149" s="6"/>
      <c r="E149" s="6">
        <v>913368</v>
      </c>
      <c r="F149" s="6"/>
      <c r="G149" s="6">
        <v>5284444</v>
      </c>
      <c r="H149" s="6">
        <v>7160454</v>
      </c>
      <c r="I149" s="6">
        <v>2449662</v>
      </c>
      <c r="J149" s="6">
        <v>165155</v>
      </c>
      <c r="K149" s="6">
        <v>10828</v>
      </c>
      <c r="L149" s="6"/>
      <c r="M149" s="6"/>
      <c r="N149" s="6">
        <v>2502493</v>
      </c>
      <c r="O149" s="6">
        <v>3308388</v>
      </c>
      <c r="P149" s="6"/>
      <c r="Q149" s="6">
        <v>7073415</v>
      </c>
      <c r="R149" s="6">
        <v>499140</v>
      </c>
      <c r="S149" s="6"/>
      <c r="T149" s="6">
        <v>8996</v>
      </c>
      <c r="U149" s="6"/>
      <c r="V149" s="6">
        <v>33437</v>
      </c>
      <c r="W149" s="6">
        <v>1535839</v>
      </c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54" x14ac:dyDescent="0.25">
      <c r="A150" s="13">
        <v>43922</v>
      </c>
      <c r="B150" s="6"/>
      <c r="C150" s="6"/>
      <c r="D150" s="6"/>
      <c r="E150" s="6">
        <v>1025641</v>
      </c>
      <c r="F150" s="6"/>
      <c r="G150" s="6">
        <v>4796738</v>
      </c>
      <c r="H150" s="6">
        <v>5364707</v>
      </c>
      <c r="I150" s="6">
        <v>4054024</v>
      </c>
      <c r="J150" s="6">
        <v>179976</v>
      </c>
      <c r="K150" s="6">
        <v>2612</v>
      </c>
      <c r="L150" s="6"/>
      <c r="M150" s="6"/>
      <c r="N150" s="6">
        <v>758089</v>
      </c>
      <c r="O150" s="6">
        <v>1211842</v>
      </c>
      <c r="P150" s="6"/>
      <c r="Q150" s="6">
        <v>7660309</v>
      </c>
      <c r="R150" s="6">
        <v>532145</v>
      </c>
      <c r="S150" s="6"/>
      <c r="T150" s="6">
        <v>329466</v>
      </c>
      <c r="U150" s="6"/>
      <c r="V150" s="6">
        <v>728</v>
      </c>
      <c r="W150" s="6">
        <v>531408</v>
      </c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54" x14ac:dyDescent="0.25">
      <c r="A151" s="13">
        <v>43952</v>
      </c>
      <c r="B151" s="6"/>
      <c r="C151" s="6"/>
      <c r="D151" s="6"/>
      <c r="E151" s="6">
        <v>822748</v>
      </c>
      <c r="F151" s="6"/>
      <c r="G151" s="6">
        <v>3948772</v>
      </c>
      <c r="H151" s="6">
        <v>3809677</v>
      </c>
      <c r="I151" s="6">
        <v>2354484</v>
      </c>
      <c r="J151" s="6">
        <v>138731</v>
      </c>
      <c r="K151" s="6">
        <v>3350</v>
      </c>
      <c r="L151" s="6"/>
      <c r="M151" s="6"/>
      <c r="N151" s="6">
        <v>71673</v>
      </c>
      <c r="O151" s="6">
        <v>674131</v>
      </c>
      <c r="P151" s="6"/>
      <c r="Q151" s="6">
        <v>7299600</v>
      </c>
      <c r="R151" s="6">
        <v>418415</v>
      </c>
      <c r="S151" s="6"/>
      <c r="T151" s="6">
        <v>165316</v>
      </c>
      <c r="U151" s="6"/>
      <c r="V151" s="6">
        <v>0</v>
      </c>
      <c r="W151" s="6">
        <v>259796</v>
      </c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54" x14ac:dyDescent="0.25">
      <c r="A152" s="13">
        <v>43983</v>
      </c>
      <c r="B152" s="6"/>
      <c r="C152" s="6"/>
      <c r="D152" s="6"/>
      <c r="E152" s="6">
        <v>593469</v>
      </c>
      <c r="F152" s="6"/>
      <c r="G152" s="6">
        <v>6344509</v>
      </c>
      <c r="H152" s="6">
        <v>7841342</v>
      </c>
      <c r="I152" s="6">
        <v>2678295</v>
      </c>
      <c r="J152" s="6">
        <v>207636</v>
      </c>
      <c r="K152" s="6">
        <v>74831</v>
      </c>
      <c r="L152" s="6"/>
      <c r="M152" s="6"/>
      <c r="N152" s="6">
        <v>124617</v>
      </c>
      <c r="O152" s="6">
        <v>2848331</v>
      </c>
      <c r="P152" s="6"/>
      <c r="Q152" s="6">
        <v>10004738</v>
      </c>
      <c r="R152" s="6">
        <v>602737</v>
      </c>
      <c r="S152" s="6"/>
      <c r="T152" s="6">
        <v>132612</v>
      </c>
      <c r="U152" s="6"/>
      <c r="V152" s="6">
        <v>1777</v>
      </c>
      <c r="W152" s="6">
        <v>407887</v>
      </c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54" x14ac:dyDescent="0.25">
      <c r="A153" s="13">
        <v>44013</v>
      </c>
      <c r="B153" s="6"/>
      <c r="C153" s="6"/>
      <c r="D153" s="6"/>
      <c r="E153" s="6">
        <v>1184598</v>
      </c>
      <c r="F153" s="6"/>
      <c r="G153" s="6">
        <v>7873998</v>
      </c>
      <c r="H153" s="6">
        <v>6696030</v>
      </c>
      <c r="I153" s="6">
        <v>3975012</v>
      </c>
      <c r="J153" s="6">
        <v>243220</v>
      </c>
      <c r="K153" s="6">
        <v>884667</v>
      </c>
      <c r="L153" s="6"/>
      <c r="M153" s="6"/>
      <c r="N153" s="6">
        <v>-142251</v>
      </c>
      <c r="O153" s="6">
        <v>1368980</v>
      </c>
      <c r="P153" s="6"/>
      <c r="Q153" s="6">
        <v>7684931</v>
      </c>
      <c r="R153" s="6">
        <v>487013</v>
      </c>
      <c r="S153" s="6"/>
      <c r="T153" s="6">
        <v>245899</v>
      </c>
      <c r="U153" s="6"/>
      <c r="V153" s="6">
        <v>116355</v>
      </c>
      <c r="W153" s="6">
        <v>339184</v>
      </c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54" x14ac:dyDescent="0.25">
      <c r="A154" s="13">
        <v>44044</v>
      </c>
      <c r="B154" s="6"/>
      <c r="C154" s="6"/>
      <c r="D154" s="6"/>
      <c r="E154" s="6">
        <v>1271907</v>
      </c>
      <c r="F154" s="6"/>
      <c r="G154" s="6">
        <v>8205360</v>
      </c>
      <c r="H154" s="6">
        <v>7275288</v>
      </c>
      <c r="I154" s="6">
        <v>3081393</v>
      </c>
      <c r="J154" s="6">
        <v>249641</v>
      </c>
      <c r="K154" s="6">
        <v>1086391</v>
      </c>
      <c r="L154" s="6"/>
      <c r="M154" s="6"/>
      <c r="N154" s="6">
        <v>368934</v>
      </c>
      <c r="O154" s="6">
        <v>2103300</v>
      </c>
      <c r="P154" s="6"/>
      <c r="Q154" s="6">
        <v>7179046</v>
      </c>
      <c r="R154" s="6">
        <v>626241</v>
      </c>
      <c r="S154" s="6"/>
      <c r="T154" s="6">
        <v>168316</v>
      </c>
      <c r="U154" s="6"/>
      <c r="V154" s="6">
        <v>285950</v>
      </c>
      <c r="W154" s="6">
        <v>511997</v>
      </c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54" x14ac:dyDescent="0.25">
      <c r="A155" s="13">
        <v>44075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54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</sheetData>
  <phoneticPr fontId="1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57"/>
  <sheetViews>
    <sheetView workbookViewId="0">
      <pane xSplit="1" ySplit="1" topLeftCell="B127" activePane="bottomRight" state="frozen"/>
      <selection pane="topRight" activeCell="B1" sqref="B1"/>
      <selection pane="bottomLeft" activeCell="A2" sqref="A2"/>
      <selection pane="bottomRight" activeCell="B145" sqref="B145:BE157"/>
    </sheetView>
  </sheetViews>
  <sheetFormatPr defaultColWidth="8.7109375" defaultRowHeight="15" x14ac:dyDescent="0.25"/>
  <cols>
    <col min="1" max="1" width="15.7109375" style="13" customWidth="1"/>
    <col min="2" max="2" width="12.28515625" style="3" bestFit="1" customWidth="1"/>
    <col min="3" max="3" width="11.28515625" style="3" bestFit="1" customWidth="1"/>
    <col min="4" max="5" width="10.7109375" style="3" bestFit="1" customWidth="1"/>
    <col min="6" max="6" width="11.42578125" style="3" bestFit="1" customWidth="1"/>
    <col min="7" max="7" width="12.7109375" style="3" bestFit="1" customWidth="1"/>
    <col min="8" max="8" width="11.42578125" style="3" bestFit="1" customWidth="1"/>
    <col min="9" max="9" width="10.7109375" style="3" bestFit="1" customWidth="1"/>
    <col min="10" max="10" width="9.42578125" style="3" bestFit="1" customWidth="1"/>
    <col min="11" max="11" width="11.28515625" style="3" bestFit="1" customWidth="1"/>
    <col min="12" max="12" width="9.42578125" style="3" bestFit="1" customWidth="1"/>
    <col min="13" max="15" width="10.7109375" style="3" bestFit="1" customWidth="1"/>
    <col min="16" max="16" width="9.7109375" style="3" bestFit="1" customWidth="1"/>
    <col min="17" max="17" width="12.28515625" style="3" bestFit="1" customWidth="1"/>
    <col min="18" max="18" width="11.28515625" style="3" bestFit="1" customWidth="1"/>
    <col min="19" max="20" width="9" style="3" bestFit="1" customWidth="1"/>
    <col min="21" max="21" width="11.28515625" style="3" bestFit="1" customWidth="1"/>
    <col min="22" max="22" width="10.42578125" style="3" bestFit="1" customWidth="1"/>
    <col min="23" max="23" width="11.28515625" style="3" bestFit="1" customWidth="1"/>
    <col min="24" max="24" width="12.28515625" style="3" bestFit="1" customWidth="1"/>
    <col min="25" max="25" width="9" style="3" bestFit="1" customWidth="1"/>
    <col min="26" max="26" width="9.7109375" style="3" bestFit="1" customWidth="1"/>
    <col min="27" max="27" width="10.42578125" style="3" bestFit="1" customWidth="1"/>
    <col min="28" max="29" width="9.7109375" style="3" bestFit="1" customWidth="1"/>
    <col min="30" max="30" width="9" style="3" bestFit="1" customWidth="1"/>
    <col min="31" max="31" width="9.140625" style="3" bestFit="1" customWidth="1"/>
    <col min="32" max="32" width="9.7109375" style="3" bestFit="1" customWidth="1"/>
    <col min="33" max="35" width="9" style="3" bestFit="1" customWidth="1"/>
    <col min="36" max="36" width="9.7109375" style="3" bestFit="1" customWidth="1"/>
    <col min="37" max="40" width="9" style="3" bestFit="1" customWidth="1"/>
    <col min="41" max="41" width="9.7109375" style="3" bestFit="1" customWidth="1"/>
    <col min="42" max="44" width="9" style="3" bestFit="1" customWidth="1"/>
    <col min="45" max="45" width="9.140625" style="3" bestFit="1" customWidth="1"/>
    <col min="46" max="46" width="9.7109375" style="3" bestFit="1" customWidth="1"/>
    <col min="47" max="47" width="9" style="3" bestFit="1" customWidth="1"/>
    <col min="48" max="48" width="9.140625" style="3" bestFit="1" customWidth="1"/>
    <col min="49" max="49" width="9.7109375" style="3" bestFit="1" customWidth="1"/>
    <col min="50" max="51" width="10.42578125" style="3" bestFit="1" customWidth="1"/>
    <col min="52" max="52" width="9" style="3" bestFit="1" customWidth="1"/>
    <col min="53" max="53" width="11.28515625" style="3" bestFit="1" customWidth="1"/>
    <col min="54" max="54" width="10.42578125" style="3" bestFit="1" customWidth="1"/>
    <col min="55" max="16384" width="8.7109375" style="3"/>
  </cols>
  <sheetData>
    <row r="1" spans="1:54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s="13">
        <v>39417</v>
      </c>
      <c r="B2" s="6"/>
      <c r="C2" s="6"/>
      <c r="D2" s="6"/>
      <c r="E2" s="6"/>
      <c r="F2" s="6"/>
      <c r="G2" s="6">
        <v>3754684.68</v>
      </c>
      <c r="H2" s="6">
        <v>8540675.6300000008</v>
      </c>
      <c r="I2" s="6">
        <v>2429719.7000000002</v>
      </c>
      <c r="J2" s="6">
        <v>217532.44</v>
      </c>
      <c r="K2" s="6">
        <v>35155</v>
      </c>
      <c r="L2" s="6"/>
      <c r="M2" s="6"/>
      <c r="N2" s="6">
        <v>1419306.8</v>
      </c>
      <c r="O2" s="6">
        <v>3418719.68</v>
      </c>
      <c r="P2" s="6"/>
      <c r="Q2" s="6">
        <v>14023992.07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x14ac:dyDescent="0.25">
      <c r="A3" s="13">
        <v>39448</v>
      </c>
      <c r="B3" s="6"/>
      <c r="C3" s="6"/>
      <c r="D3" s="6"/>
      <c r="E3" s="6"/>
      <c r="F3" s="6"/>
      <c r="G3" s="6">
        <v>3501463.27</v>
      </c>
      <c r="H3" s="6">
        <v>8179926.3200000003</v>
      </c>
      <c r="I3" s="6">
        <v>3280469.85</v>
      </c>
      <c r="J3" s="6">
        <v>245108.03</v>
      </c>
      <c r="K3" s="6">
        <v>15520</v>
      </c>
      <c r="L3" s="6"/>
      <c r="M3" s="6"/>
      <c r="N3" s="6">
        <v>799277.97</v>
      </c>
      <c r="O3" s="6">
        <v>2899790.05</v>
      </c>
      <c r="P3" s="6"/>
      <c r="Q3" s="6">
        <v>12157326.65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x14ac:dyDescent="0.25">
      <c r="A4" s="13">
        <v>39479</v>
      </c>
      <c r="B4" s="6"/>
      <c r="C4" s="6"/>
      <c r="D4" s="6"/>
      <c r="E4" s="6"/>
      <c r="F4" s="6"/>
      <c r="G4" s="6">
        <v>3044255.49</v>
      </c>
      <c r="H4" s="6">
        <v>8328371.4000000004</v>
      </c>
      <c r="I4" s="6">
        <v>1524076.44</v>
      </c>
      <c r="J4" s="6">
        <v>178864.05</v>
      </c>
      <c r="K4" s="6">
        <v>39995</v>
      </c>
      <c r="L4" s="6"/>
      <c r="M4" s="6"/>
      <c r="N4" s="6">
        <v>1367661.91</v>
      </c>
      <c r="O4" s="6">
        <v>3173883.93</v>
      </c>
      <c r="P4" s="6"/>
      <c r="Q4" s="6">
        <v>13800148.449999999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5">
      <c r="A5" s="13">
        <v>39508</v>
      </c>
      <c r="B5" s="6"/>
      <c r="C5" s="6"/>
      <c r="D5" s="6"/>
      <c r="E5" s="6"/>
      <c r="F5" s="6"/>
      <c r="G5" s="6">
        <v>3385426.94</v>
      </c>
      <c r="H5" s="6">
        <v>7960635.2199999997</v>
      </c>
      <c r="I5" s="6">
        <v>1715513.89</v>
      </c>
      <c r="J5" s="6">
        <v>209325.72</v>
      </c>
      <c r="K5" s="6">
        <v>20607.5</v>
      </c>
      <c r="L5" s="6"/>
      <c r="M5" s="6"/>
      <c r="N5" s="6">
        <v>2825929.62</v>
      </c>
      <c r="O5" s="6">
        <v>3109675.14</v>
      </c>
      <c r="P5" s="6"/>
      <c r="Q5" s="6">
        <v>11537999.35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x14ac:dyDescent="0.25">
      <c r="A6" s="13">
        <v>39539</v>
      </c>
      <c r="B6" s="6"/>
      <c r="C6" s="6"/>
      <c r="D6" s="6"/>
      <c r="E6" s="6"/>
      <c r="F6" s="6"/>
      <c r="G6" s="6">
        <v>4287977.8899999997</v>
      </c>
      <c r="H6" s="6">
        <v>7907815.5</v>
      </c>
      <c r="I6" s="6">
        <v>1902950.12</v>
      </c>
      <c r="J6" s="6">
        <v>250974</v>
      </c>
      <c r="K6" s="6">
        <v>28020</v>
      </c>
      <c r="L6" s="6"/>
      <c r="M6" s="6"/>
      <c r="N6" s="6">
        <v>1783580.65</v>
      </c>
      <c r="O6" s="6">
        <v>3213119.76</v>
      </c>
      <c r="P6" s="6"/>
      <c r="Q6" s="6">
        <v>12481951.09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13">
        <v>39569</v>
      </c>
      <c r="B7" s="6"/>
      <c r="C7" s="6"/>
      <c r="D7" s="6"/>
      <c r="E7" s="6"/>
      <c r="F7" s="6"/>
      <c r="G7" s="6">
        <v>3864231.52</v>
      </c>
      <c r="H7" s="6">
        <v>4723211.3899999997</v>
      </c>
      <c r="I7" s="6">
        <v>2162791.0299999998</v>
      </c>
      <c r="J7" s="6">
        <v>247395.88</v>
      </c>
      <c r="K7" s="6">
        <v>147265</v>
      </c>
      <c r="L7" s="6"/>
      <c r="M7" s="6"/>
      <c r="N7" s="6">
        <v>1536272.85</v>
      </c>
      <c r="O7" s="6">
        <v>3265911.5</v>
      </c>
      <c r="P7" s="6"/>
      <c r="Q7" s="6">
        <v>15025023.939999999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25">
      <c r="A8" s="13">
        <v>39600</v>
      </c>
      <c r="B8" s="6"/>
      <c r="C8" s="6"/>
      <c r="D8" s="6"/>
      <c r="E8" s="6"/>
      <c r="F8" s="6"/>
      <c r="G8" s="6">
        <v>4087160.02</v>
      </c>
      <c r="H8" s="6">
        <v>8893791.1099999994</v>
      </c>
      <c r="I8" s="6">
        <v>2281359.5299999998</v>
      </c>
      <c r="J8" s="6">
        <v>278740.63</v>
      </c>
      <c r="K8" s="6">
        <v>778655</v>
      </c>
      <c r="L8" s="6"/>
      <c r="M8" s="6"/>
      <c r="N8" s="6">
        <v>2370330.54</v>
      </c>
      <c r="O8" s="6">
        <v>4204175.28</v>
      </c>
      <c r="P8" s="6"/>
      <c r="Q8" s="6">
        <v>14409069.609999999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13">
        <v>39630</v>
      </c>
      <c r="B9" s="6"/>
      <c r="C9" s="6"/>
      <c r="D9" s="6"/>
      <c r="E9" s="6"/>
      <c r="F9" s="6"/>
      <c r="G9" s="6">
        <v>3576184</v>
      </c>
      <c r="H9" s="6">
        <v>8777037.5700000003</v>
      </c>
      <c r="I9" s="6">
        <v>2784890.83</v>
      </c>
      <c r="J9" s="6">
        <v>271451.24</v>
      </c>
      <c r="K9" s="6">
        <v>647522.5</v>
      </c>
      <c r="L9" s="6"/>
      <c r="M9" s="6"/>
      <c r="N9" s="6">
        <v>1959116.27</v>
      </c>
      <c r="O9" s="6">
        <v>3269165.2</v>
      </c>
      <c r="P9" s="6"/>
      <c r="Q9" s="6">
        <v>14023172.060000001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13">
        <v>39661</v>
      </c>
      <c r="B10" s="6"/>
      <c r="C10" s="6"/>
      <c r="D10" s="6"/>
      <c r="E10" s="6"/>
      <c r="F10" s="6"/>
      <c r="G10" s="6">
        <v>3971092</v>
      </c>
      <c r="H10" s="6">
        <v>8343102</v>
      </c>
      <c r="I10" s="6">
        <v>2123800</v>
      </c>
      <c r="J10" s="6">
        <v>240503</v>
      </c>
      <c r="K10" s="6">
        <v>182695</v>
      </c>
      <c r="L10" s="6"/>
      <c r="M10" s="6"/>
      <c r="N10" s="6">
        <v>1767389</v>
      </c>
      <c r="O10" s="6">
        <v>2267158</v>
      </c>
      <c r="P10" s="6"/>
      <c r="Q10" s="6">
        <v>13432808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13">
        <v>39692</v>
      </c>
      <c r="B11" s="6"/>
      <c r="C11" s="6"/>
      <c r="D11" s="6"/>
      <c r="E11" s="6"/>
      <c r="F11" s="6"/>
      <c r="G11" s="6">
        <v>4943538.2300000004</v>
      </c>
      <c r="H11" s="6">
        <v>4302638.4800000004</v>
      </c>
      <c r="I11" s="6">
        <v>2072176.65</v>
      </c>
      <c r="J11" s="6">
        <v>272047.52</v>
      </c>
      <c r="K11" s="6">
        <v>43370</v>
      </c>
      <c r="L11" s="6"/>
      <c r="M11" s="6"/>
      <c r="N11" s="6">
        <v>1909174.11</v>
      </c>
      <c r="O11" s="6">
        <v>3529874.22</v>
      </c>
      <c r="P11" s="6"/>
      <c r="Q11" s="6">
        <v>15376845.67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13">
        <v>39722</v>
      </c>
      <c r="B12" s="6"/>
      <c r="C12" s="6"/>
      <c r="D12" s="6"/>
      <c r="E12" s="6"/>
      <c r="F12" s="6"/>
      <c r="G12" s="6">
        <v>3539649.79</v>
      </c>
      <c r="H12" s="6">
        <v>11425553.619999999</v>
      </c>
      <c r="I12" s="6">
        <v>2274211.69</v>
      </c>
      <c r="J12" s="6">
        <v>233324.76</v>
      </c>
      <c r="K12" s="6">
        <v>66255</v>
      </c>
      <c r="L12" s="6"/>
      <c r="M12" s="6"/>
      <c r="N12" s="6">
        <v>1434619.35</v>
      </c>
      <c r="O12" s="6">
        <v>3246278.67</v>
      </c>
      <c r="P12" s="6"/>
      <c r="Q12" s="6">
        <v>12735351.59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25">
      <c r="A13" s="13">
        <v>39753</v>
      </c>
      <c r="B13" s="6"/>
      <c r="C13" s="6"/>
      <c r="D13" s="6"/>
      <c r="E13" s="6"/>
      <c r="F13" s="6"/>
      <c r="G13" s="6">
        <v>2842080</v>
      </c>
      <c r="H13" s="6">
        <v>7278929.4699999997</v>
      </c>
      <c r="I13" s="6">
        <v>2455810</v>
      </c>
      <c r="J13" s="6">
        <v>166171.29999999999</v>
      </c>
      <c r="K13" s="6">
        <v>69940</v>
      </c>
      <c r="L13" s="6"/>
      <c r="M13" s="6"/>
      <c r="N13" s="6">
        <v>2479679</v>
      </c>
      <c r="O13" s="6">
        <v>1993655</v>
      </c>
      <c r="P13" s="6"/>
      <c r="Q13" s="6">
        <v>13075914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x14ac:dyDescent="0.25">
      <c r="A14" s="13">
        <v>39783</v>
      </c>
      <c r="B14" s="6"/>
      <c r="C14" s="6"/>
      <c r="D14" s="6"/>
      <c r="E14" s="6"/>
      <c r="F14" s="6"/>
      <c r="G14" s="6">
        <v>2489223.08</v>
      </c>
      <c r="H14" s="6">
        <v>7884857.9000000004</v>
      </c>
      <c r="I14" s="6">
        <v>2006182.28</v>
      </c>
      <c r="J14" s="6">
        <v>147837.35999999999</v>
      </c>
      <c r="K14" s="6">
        <v>22560</v>
      </c>
      <c r="L14" s="6"/>
      <c r="M14" s="6"/>
      <c r="N14" s="6">
        <v>946135.03</v>
      </c>
      <c r="O14" s="6">
        <v>4542378.0599999996</v>
      </c>
      <c r="P14" s="6"/>
      <c r="Q14" s="6">
        <v>11685468.52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25">
      <c r="A15" s="13">
        <v>39814</v>
      </c>
      <c r="B15" s="6"/>
      <c r="C15" s="6"/>
      <c r="D15" s="6"/>
      <c r="E15" s="6"/>
      <c r="F15" s="6"/>
      <c r="G15" s="6">
        <v>2490875.73</v>
      </c>
      <c r="H15" s="6">
        <v>8911790.6400000006</v>
      </c>
      <c r="I15" s="6">
        <v>2865136.54</v>
      </c>
      <c r="J15" s="6">
        <v>141907.15</v>
      </c>
      <c r="K15" s="6">
        <v>23613</v>
      </c>
      <c r="L15" s="6"/>
      <c r="M15" s="6"/>
      <c r="N15" s="6">
        <v>1065366.55</v>
      </c>
      <c r="O15" s="6">
        <v>2552594.29</v>
      </c>
      <c r="P15" s="6"/>
      <c r="Q15" s="6">
        <v>9561346.5899999999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x14ac:dyDescent="0.25">
      <c r="A16" s="13">
        <v>39845</v>
      </c>
      <c r="B16" s="6"/>
      <c r="C16" s="6"/>
      <c r="D16" s="6"/>
      <c r="E16" s="6"/>
      <c r="F16" s="6"/>
      <c r="G16" s="6">
        <v>2590412</v>
      </c>
      <c r="H16" s="6">
        <v>7552134.96</v>
      </c>
      <c r="I16" s="6">
        <v>1582170.06</v>
      </c>
      <c r="J16" s="6">
        <v>127989.4</v>
      </c>
      <c r="K16" s="6">
        <v>17993</v>
      </c>
      <c r="L16" s="6"/>
      <c r="M16" s="6"/>
      <c r="N16" s="6">
        <v>1682014.77</v>
      </c>
      <c r="O16" s="6">
        <v>3005125.99</v>
      </c>
      <c r="P16" s="6"/>
      <c r="Q16" s="6">
        <v>12514975.67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39873</v>
      </c>
      <c r="B17" s="6"/>
      <c r="C17" s="6"/>
      <c r="D17" s="6"/>
      <c r="E17" s="6"/>
      <c r="F17" s="6"/>
      <c r="G17" s="6">
        <v>2515630.0299999998</v>
      </c>
      <c r="H17" s="6">
        <v>8552223.3499999996</v>
      </c>
      <c r="I17" s="6">
        <v>1733943.75</v>
      </c>
      <c r="J17" s="6">
        <v>128342.79</v>
      </c>
      <c r="K17" s="6">
        <v>8615</v>
      </c>
      <c r="L17" s="6"/>
      <c r="M17" s="6"/>
      <c r="N17" s="6">
        <v>3700772.32</v>
      </c>
      <c r="O17" s="6">
        <v>3038043.38</v>
      </c>
      <c r="P17" s="6"/>
      <c r="Q17" s="6">
        <v>9024219.1999999993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39904</v>
      </c>
      <c r="B18" s="6"/>
      <c r="C18" s="6"/>
      <c r="D18" s="6"/>
      <c r="E18" s="6"/>
      <c r="F18" s="6"/>
      <c r="G18" s="6">
        <v>3041778.67</v>
      </c>
      <c r="H18" s="6">
        <v>8016715.5</v>
      </c>
      <c r="I18" s="6">
        <v>2066598.68</v>
      </c>
      <c r="J18" s="6">
        <v>160564.39000000001</v>
      </c>
      <c r="K18" s="6">
        <v>18322.5</v>
      </c>
      <c r="L18" s="6"/>
      <c r="M18" s="6"/>
      <c r="N18" s="6">
        <v>1770367.36</v>
      </c>
      <c r="O18" s="6">
        <v>2967659.57</v>
      </c>
      <c r="P18" s="6"/>
      <c r="Q18" s="6">
        <v>12401161.220000001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39934</v>
      </c>
      <c r="B19" s="6"/>
      <c r="C19" s="6"/>
      <c r="D19" s="6"/>
      <c r="E19" s="6"/>
      <c r="F19" s="6"/>
      <c r="G19" s="6">
        <v>2897878.93</v>
      </c>
      <c r="H19" s="6">
        <v>7595376.8700000001</v>
      </c>
      <c r="I19" s="6">
        <v>2086726.96</v>
      </c>
      <c r="J19" s="6">
        <v>154067.20000000001</v>
      </c>
      <c r="K19" s="6">
        <v>9387.5</v>
      </c>
      <c r="L19" s="6"/>
      <c r="M19" s="6"/>
      <c r="N19" s="6">
        <v>1629156.12</v>
      </c>
      <c r="O19" s="6">
        <v>2725508.01</v>
      </c>
      <c r="P19" s="6"/>
      <c r="Q19" s="6">
        <v>12653218.119999999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39965</v>
      </c>
      <c r="B20" s="6"/>
      <c r="C20" s="6"/>
      <c r="D20" s="6"/>
      <c r="E20" s="6"/>
      <c r="F20" s="6"/>
      <c r="G20" s="6">
        <v>3027118.99</v>
      </c>
      <c r="H20" s="6">
        <v>7119374.8200000003</v>
      </c>
      <c r="I20" s="6">
        <v>2248027</v>
      </c>
      <c r="J20" s="6">
        <v>177097.33</v>
      </c>
      <c r="K20" s="6">
        <v>609680.5</v>
      </c>
      <c r="L20" s="6"/>
      <c r="M20" s="6"/>
      <c r="N20" s="6">
        <v>2221822.2000000002</v>
      </c>
      <c r="O20" s="6">
        <v>3958399.87</v>
      </c>
      <c r="P20" s="6"/>
      <c r="Q20" s="6">
        <v>11826255.310000001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39995</v>
      </c>
      <c r="B21" s="6"/>
      <c r="C21" s="6"/>
      <c r="D21" s="6"/>
      <c r="E21" s="6"/>
      <c r="F21" s="6"/>
      <c r="G21" s="6">
        <v>3163583.42</v>
      </c>
      <c r="H21" s="6">
        <v>8065924.4800000004</v>
      </c>
      <c r="I21" s="6">
        <v>2750646.62</v>
      </c>
      <c r="J21" s="6">
        <v>186793.1</v>
      </c>
      <c r="K21" s="6">
        <v>893470</v>
      </c>
      <c r="L21" s="6"/>
      <c r="M21" s="6"/>
      <c r="N21" s="6">
        <v>1424064.43</v>
      </c>
      <c r="O21" s="6">
        <v>2461872.4</v>
      </c>
      <c r="P21" s="6"/>
      <c r="Q21" s="6">
        <v>13420228.35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40026</v>
      </c>
      <c r="B22" s="6"/>
      <c r="C22" s="6"/>
      <c r="D22" s="6"/>
      <c r="E22" s="6"/>
      <c r="F22" s="6"/>
      <c r="G22" s="6">
        <v>3504844.41</v>
      </c>
      <c r="H22" s="6">
        <v>8027306.1100000003</v>
      </c>
      <c r="I22" s="6">
        <v>2094896.94</v>
      </c>
      <c r="J22" s="6">
        <v>208985.76</v>
      </c>
      <c r="K22" s="6">
        <v>131649</v>
      </c>
      <c r="L22" s="6"/>
      <c r="M22" s="6"/>
      <c r="N22" s="6">
        <v>1775933.71</v>
      </c>
      <c r="O22" s="6">
        <v>3504348.73</v>
      </c>
      <c r="P22" s="6"/>
      <c r="Q22" s="6">
        <v>9995375.6999999993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40057</v>
      </c>
      <c r="B23" s="6"/>
      <c r="C23" s="6"/>
      <c r="D23" s="6"/>
      <c r="E23" s="6"/>
      <c r="F23" s="6"/>
      <c r="G23" s="6">
        <v>4235527.05</v>
      </c>
      <c r="H23" s="6">
        <v>7761302.2699999996</v>
      </c>
      <c r="I23" s="6">
        <v>4259683.6100000003</v>
      </c>
      <c r="J23" s="6">
        <v>280086.52</v>
      </c>
      <c r="K23" s="6">
        <v>87850</v>
      </c>
      <c r="L23" s="6"/>
      <c r="M23" s="6"/>
      <c r="N23" s="6">
        <v>1919145.35</v>
      </c>
      <c r="O23" s="6">
        <v>3402072.89</v>
      </c>
      <c r="P23" s="6"/>
      <c r="Q23" s="6">
        <v>13053262.66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40087</v>
      </c>
      <c r="B24" s="6"/>
      <c r="C24" s="6"/>
      <c r="D24" s="6"/>
      <c r="E24" s="6"/>
      <c r="F24" s="6"/>
      <c r="G24" s="6">
        <v>2989168.52</v>
      </c>
      <c r="H24" s="6">
        <v>7670198.0800000001</v>
      </c>
      <c r="I24" s="6">
        <v>1354167.08</v>
      </c>
      <c r="J24" s="6">
        <v>161769.78</v>
      </c>
      <c r="K24" s="6">
        <v>30670</v>
      </c>
      <c r="L24" s="6"/>
      <c r="M24" s="6"/>
      <c r="N24" s="6">
        <v>1416539.8</v>
      </c>
      <c r="O24" s="6">
        <v>2173462.62</v>
      </c>
      <c r="P24" s="6"/>
      <c r="Q24" s="6">
        <v>9793896.6699999999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40118</v>
      </c>
      <c r="B25" s="6"/>
      <c r="C25" s="6"/>
      <c r="D25" s="6"/>
      <c r="E25" s="6"/>
      <c r="F25" s="6"/>
      <c r="G25" s="6">
        <v>2628978.19</v>
      </c>
      <c r="H25" s="6">
        <v>6820844.1699999999</v>
      </c>
      <c r="I25" s="6">
        <v>1672661.7</v>
      </c>
      <c r="J25" s="6">
        <v>143753.01</v>
      </c>
      <c r="K25" s="6">
        <v>28047</v>
      </c>
      <c r="L25" s="6"/>
      <c r="M25" s="6"/>
      <c r="N25" s="6">
        <v>925092.35</v>
      </c>
      <c r="O25" s="6">
        <v>2600123</v>
      </c>
      <c r="P25" s="6"/>
      <c r="Q25" s="6">
        <v>10729371.83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40148</v>
      </c>
      <c r="B26" s="6"/>
      <c r="C26" s="6"/>
      <c r="D26" s="6"/>
      <c r="E26" s="6"/>
      <c r="F26" s="6"/>
      <c r="G26" s="6">
        <v>2291858.11</v>
      </c>
      <c r="H26" s="6">
        <v>7335523.5899999999</v>
      </c>
      <c r="I26" s="6">
        <v>1885379.93</v>
      </c>
      <c r="J26" s="6">
        <v>146700.5</v>
      </c>
      <c r="K26" s="6">
        <v>18260</v>
      </c>
      <c r="L26" s="6"/>
      <c r="M26" s="6"/>
      <c r="N26" s="6">
        <v>845555.42</v>
      </c>
      <c r="O26" s="6">
        <v>4332133.55</v>
      </c>
      <c r="P26" s="6"/>
      <c r="Q26" s="6">
        <v>11868975.77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40179</v>
      </c>
      <c r="B27" s="6"/>
      <c r="C27" s="6"/>
      <c r="D27" s="6"/>
      <c r="E27" s="6"/>
      <c r="F27" s="6"/>
      <c r="G27" s="6">
        <v>2684148.94</v>
      </c>
      <c r="H27" s="6">
        <v>9079091.2300000004</v>
      </c>
      <c r="I27" s="6">
        <v>2743782.63</v>
      </c>
      <c r="J27" s="6">
        <v>170406.32</v>
      </c>
      <c r="K27" s="6">
        <v>25195</v>
      </c>
      <c r="L27" s="6"/>
      <c r="M27" s="6"/>
      <c r="N27" s="6">
        <v>1112661.93</v>
      </c>
      <c r="O27" s="6">
        <v>1751147.64</v>
      </c>
      <c r="P27" s="6"/>
      <c r="Q27" s="6">
        <v>6706117.4199999999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40210</v>
      </c>
      <c r="B28" s="6"/>
      <c r="C28" s="6"/>
      <c r="D28" s="6"/>
      <c r="E28" s="6"/>
      <c r="F28" s="6"/>
      <c r="G28" s="6">
        <v>2200251</v>
      </c>
      <c r="H28" s="6">
        <v>5942034.5700000003</v>
      </c>
      <c r="I28" s="6">
        <v>1236659.33</v>
      </c>
      <c r="J28" s="6">
        <v>117927.24</v>
      </c>
      <c r="K28" s="6">
        <v>21610</v>
      </c>
      <c r="L28" s="6"/>
      <c r="M28" s="6"/>
      <c r="N28" s="6">
        <v>1523575.84</v>
      </c>
      <c r="O28" s="6">
        <v>2469949.06</v>
      </c>
      <c r="P28" s="6"/>
      <c r="Q28" s="6">
        <v>10262256.439999999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40238</v>
      </c>
      <c r="B29" s="6"/>
      <c r="C29" s="6"/>
      <c r="D29" s="6"/>
      <c r="E29" s="6"/>
      <c r="F29" s="6"/>
      <c r="G29" s="6">
        <v>2291848.27</v>
      </c>
      <c r="H29" s="6">
        <v>8792547.5299999993</v>
      </c>
      <c r="I29" s="6">
        <v>1603724.38</v>
      </c>
      <c r="J29" s="6">
        <v>120800.38</v>
      </c>
      <c r="K29" s="6">
        <v>19495</v>
      </c>
      <c r="L29" s="6"/>
      <c r="M29" s="6"/>
      <c r="N29" s="6">
        <v>4028346.11</v>
      </c>
      <c r="O29" s="6">
        <v>3935809.23</v>
      </c>
      <c r="P29" s="6"/>
      <c r="Q29" s="6">
        <v>12078466.43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40269</v>
      </c>
      <c r="B30" s="6"/>
      <c r="C30" s="6"/>
      <c r="D30" s="6"/>
      <c r="E30" s="6"/>
      <c r="F30" s="6"/>
      <c r="G30" s="6">
        <v>3186549.73</v>
      </c>
      <c r="H30" s="6">
        <v>7708405.0800000001</v>
      </c>
      <c r="I30" s="6">
        <v>2126615.92</v>
      </c>
      <c r="J30" s="6">
        <v>192439.43</v>
      </c>
      <c r="K30" s="6">
        <v>22945</v>
      </c>
      <c r="L30" s="6"/>
      <c r="M30" s="6"/>
      <c r="N30" s="6">
        <v>1159362.8799999999</v>
      </c>
      <c r="O30" s="6">
        <v>2207935.06</v>
      </c>
      <c r="P30" s="6"/>
      <c r="Q30" s="6">
        <v>10697753.35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40299</v>
      </c>
      <c r="B31" s="6"/>
      <c r="C31" s="6"/>
      <c r="D31" s="6"/>
      <c r="E31" s="6"/>
      <c r="F31" s="6"/>
      <c r="G31" s="6">
        <v>3379525.4</v>
      </c>
      <c r="H31" s="6">
        <v>6425661.6100000003</v>
      </c>
      <c r="I31" s="6">
        <v>2051971.08</v>
      </c>
      <c r="J31" s="6">
        <v>179361.51</v>
      </c>
      <c r="K31" s="6">
        <v>16817.5</v>
      </c>
      <c r="L31" s="6"/>
      <c r="M31" s="6"/>
      <c r="N31" s="6">
        <v>2705189.41</v>
      </c>
      <c r="O31" s="6">
        <v>3072050.4</v>
      </c>
      <c r="P31" s="6"/>
      <c r="Q31" s="6">
        <v>9740160.9199999999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40330</v>
      </c>
      <c r="B32" s="6"/>
      <c r="C32" s="6"/>
      <c r="D32" s="6"/>
      <c r="E32" s="6"/>
      <c r="F32" s="6"/>
      <c r="G32" s="6">
        <v>3296551.79</v>
      </c>
      <c r="H32" s="6">
        <v>8882128.1699999999</v>
      </c>
      <c r="I32" s="6">
        <v>2130011.13</v>
      </c>
      <c r="J32" s="6">
        <v>201399.1</v>
      </c>
      <c r="K32" s="6">
        <v>827070</v>
      </c>
      <c r="L32" s="6"/>
      <c r="M32" s="6"/>
      <c r="N32" s="6">
        <v>2360260.0099999998</v>
      </c>
      <c r="O32" s="6">
        <v>3024199.52</v>
      </c>
      <c r="P32" s="6"/>
      <c r="Q32" s="6">
        <v>12603180.32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40360</v>
      </c>
      <c r="B33" s="6"/>
      <c r="C33" s="6"/>
      <c r="D33" s="6"/>
      <c r="E33" s="6"/>
      <c r="F33" s="6"/>
      <c r="G33" s="6">
        <v>3128111.11</v>
      </c>
      <c r="H33" s="6">
        <v>7751807.54</v>
      </c>
      <c r="I33" s="6">
        <v>2948249.15</v>
      </c>
      <c r="J33" s="6">
        <v>179677.44</v>
      </c>
      <c r="K33" s="6">
        <v>738860</v>
      </c>
      <c r="L33" s="6"/>
      <c r="M33" s="6"/>
      <c r="N33" s="6">
        <v>1796291</v>
      </c>
      <c r="O33" s="6">
        <v>3127358.32</v>
      </c>
      <c r="P33" s="6"/>
      <c r="Q33" s="6">
        <v>12023700.390000001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40391</v>
      </c>
      <c r="B34" s="6"/>
      <c r="C34" s="6"/>
      <c r="D34" s="6"/>
      <c r="E34" s="6"/>
      <c r="F34" s="6"/>
      <c r="G34" s="6">
        <v>3170969.87</v>
      </c>
      <c r="H34" s="6">
        <v>7916941.96</v>
      </c>
      <c r="I34" s="6">
        <v>1869859.83</v>
      </c>
      <c r="J34" s="6">
        <v>202410.5</v>
      </c>
      <c r="K34" s="6">
        <v>147965</v>
      </c>
      <c r="L34" s="6"/>
      <c r="M34" s="6"/>
      <c r="N34" s="6">
        <v>1857740.87</v>
      </c>
      <c r="O34" s="6">
        <v>3074661.49</v>
      </c>
      <c r="P34" s="6"/>
      <c r="Q34" s="6">
        <v>11585304.49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40422</v>
      </c>
      <c r="B35" s="6"/>
      <c r="C35" s="6"/>
      <c r="D35" s="6"/>
      <c r="E35" s="6"/>
      <c r="F35" s="6"/>
      <c r="G35" s="6">
        <v>3367171.99</v>
      </c>
      <c r="H35" s="6">
        <v>7950866.0499999998</v>
      </c>
      <c r="I35" s="6">
        <v>2087209.51</v>
      </c>
      <c r="J35" s="6">
        <v>188064.75</v>
      </c>
      <c r="K35" s="6">
        <v>52720</v>
      </c>
      <c r="L35" s="6"/>
      <c r="M35" s="6"/>
      <c r="N35" s="6">
        <v>2428740.8199999998</v>
      </c>
      <c r="O35" s="6">
        <v>3038839.19</v>
      </c>
      <c r="P35" s="6"/>
      <c r="Q35" s="6">
        <v>11178861.35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40452</v>
      </c>
      <c r="B36" s="6"/>
      <c r="C36" s="6"/>
      <c r="D36" s="6"/>
      <c r="E36" s="6"/>
      <c r="F36" s="6"/>
      <c r="G36" s="6">
        <v>3137537.46</v>
      </c>
      <c r="H36" s="6">
        <v>7631876.7199999997</v>
      </c>
      <c r="I36" s="6">
        <v>2119013.17</v>
      </c>
      <c r="J36" s="6">
        <v>185183.25</v>
      </c>
      <c r="K36" s="6">
        <v>39485</v>
      </c>
      <c r="L36" s="6"/>
      <c r="M36" s="6"/>
      <c r="N36" s="6">
        <v>1219680.56</v>
      </c>
      <c r="O36" s="6">
        <v>3395860.35</v>
      </c>
      <c r="P36" s="6"/>
      <c r="Q36" s="6">
        <v>11070666.800000001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40483</v>
      </c>
      <c r="B37" s="6"/>
      <c r="C37" s="6"/>
      <c r="D37" s="6"/>
      <c r="E37" s="6"/>
      <c r="F37" s="6"/>
      <c r="G37" s="6">
        <v>2844664</v>
      </c>
      <c r="H37" s="6">
        <v>5582487</v>
      </c>
      <c r="I37" s="6">
        <v>2103570</v>
      </c>
      <c r="J37" s="6">
        <v>182063</v>
      </c>
      <c r="K37" s="6">
        <v>23090</v>
      </c>
      <c r="L37" s="6"/>
      <c r="M37" s="6"/>
      <c r="N37" s="6">
        <v>831472</v>
      </c>
      <c r="O37" s="6">
        <v>2962982</v>
      </c>
      <c r="P37" s="6"/>
      <c r="Q37" s="6">
        <v>11892695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40513</v>
      </c>
      <c r="B38" s="6"/>
      <c r="C38" s="6"/>
      <c r="D38" s="6"/>
      <c r="E38" s="6"/>
      <c r="F38" s="6"/>
      <c r="G38" s="6">
        <v>3082774.52</v>
      </c>
      <c r="H38" s="6">
        <v>9879719.4000000004</v>
      </c>
      <c r="I38" s="6">
        <v>2234785.84</v>
      </c>
      <c r="J38" s="6">
        <v>165129.01</v>
      </c>
      <c r="K38" s="6">
        <v>29920</v>
      </c>
      <c r="L38" s="6"/>
      <c r="M38" s="6"/>
      <c r="N38" s="6">
        <v>1573121.01</v>
      </c>
      <c r="O38" s="6">
        <v>2748152.22</v>
      </c>
      <c r="P38" s="6"/>
      <c r="Q38" s="6">
        <v>9509460.9499999993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40544</v>
      </c>
      <c r="B39" s="6"/>
      <c r="C39" s="6"/>
      <c r="D39" s="6"/>
      <c r="E39" s="6"/>
      <c r="F39" s="6"/>
      <c r="G39" s="6">
        <v>3419356</v>
      </c>
      <c r="H39" s="6">
        <v>8358809</v>
      </c>
      <c r="I39" s="6">
        <v>3009230</v>
      </c>
      <c r="J39" s="6">
        <v>206941</v>
      </c>
      <c r="K39" s="6">
        <v>13130</v>
      </c>
      <c r="L39" s="6"/>
      <c r="M39" s="6"/>
      <c r="N39" s="6">
        <v>1017194</v>
      </c>
      <c r="O39" s="6">
        <v>2717048</v>
      </c>
      <c r="P39" s="6"/>
      <c r="Q39" s="6">
        <v>7766149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40575</v>
      </c>
      <c r="B40" s="6"/>
      <c r="C40" s="6"/>
      <c r="D40" s="6"/>
      <c r="E40" s="6"/>
      <c r="F40" s="6"/>
      <c r="G40" s="6">
        <v>1988832</v>
      </c>
      <c r="H40" s="6">
        <v>6683159</v>
      </c>
      <c r="I40" s="6">
        <v>1280897</v>
      </c>
      <c r="J40" s="6">
        <v>91002</v>
      </c>
      <c r="K40" s="6">
        <v>18625</v>
      </c>
      <c r="L40" s="6"/>
      <c r="M40" s="6"/>
      <c r="N40" s="6">
        <v>1676405</v>
      </c>
      <c r="O40" s="6">
        <v>3163629</v>
      </c>
      <c r="P40" s="6"/>
      <c r="Q40" s="6">
        <v>9698601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40603</v>
      </c>
      <c r="B41" s="6"/>
      <c r="C41" s="6"/>
      <c r="D41" s="6"/>
      <c r="E41" s="6"/>
      <c r="F41" s="6"/>
      <c r="G41" s="6">
        <v>3019589.69</v>
      </c>
      <c r="H41" s="6">
        <v>7668897.9500000002</v>
      </c>
      <c r="I41" s="6">
        <v>1643033.02</v>
      </c>
      <c r="J41" s="6">
        <v>222229.54</v>
      </c>
      <c r="K41" s="6">
        <v>13105</v>
      </c>
      <c r="L41" s="6"/>
      <c r="M41" s="6"/>
      <c r="N41" s="6">
        <v>3928408.64</v>
      </c>
      <c r="O41" s="6">
        <v>2745299.26</v>
      </c>
      <c r="P41" s="6"/>
      <c r="Q41" s="6">
        <v>10005894.02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40634</v>
      </c>
      <c r="B42" s="6"/>
      <c r="C42" s="6"/>
      <c r="D42" s="6"/>
      <c r="E42" s="6"/>
      <c r="F42" s="6"/>
      <c r="G42" s="6">
        <v>3739028</v>
      </c>
      <c r="H42" s="6">
        <v>7555965</v>
      </c>
      <c r="I42" s="6">
        <v>2176014</v>
      </c>
      <c r="J42" s="6">
        <v>224852</v>
      </c>
      <c r="K42" s="6">
        <v>25105</v>
      </c>
      <c r="L42" s="6"/>
      <c r="M42" s="6"/>
      <c r="N42" s="6">
        <v>1206930</v>
      </c>
      <c r="O42" s="6">
        <v>2686969</v>
      </c>
      <c r="P42" s="6"/>
      <c r="Q42" s="6">
        <v>9258386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40664</v>
      </c>
      <c r="B43" s="6"/>
      <c r="C43" s="6"/>
      <c r="D43" s="6"/>
      <c r="E43" s="6"/>
      <c r="F43" s="6"/>
      <c r="G43" s="6">
        <v>3371293</v>
      </c>
      <c r="H43" s="6">
        <v>7016722</v>
      </c>
      <c r="I43" s="6">
        <v>1911287</v>
      </c>
      <c r="J43" s="6">
        <v>201859</v>
      </c>
      <c r="K43" s="6">
        <v>21245</v>
      </c>
      <c r="L43" s="6"/>
      <c r="M43" s="6"/>
      <c r="N43" s="6">
        <v>2388549</v>
      </c>
      <c r="O43" s="6">
        <v>3424354</v>
      </c>
      <c r="P43" s="6"/>
      <c r="Q43" s="6">
        <v>11702455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40695</v>
      </c>
      <c r="B44" s="6"/>
      <c r="C44" s="6"/>
      <c r="D44" s="6"/>
      <c r="E44" s="6"/>
      <c r="F44" s="6"/>
      <c r="G44" s="6">
        <v>3582311.13</v>
      </c>
      <c r="H44" s="6">
        <v>7296125.5599999996</v>
      </c>
      <c r="I44" s="6">
        <v>2194883.0299999998</v>
      </c>
      <c r="J44" s="6">
        <v>221435.64</v>
      </c>
      <c r="K44" s="6">
        <v>887475</v>
      </c>
      <c r="L44" s="6"/>
      <c r="M44" s="6"/>
      <c r="N44" s="6">
        <v>2112355.85</v>
      </c>
      <c r="O44" s="6">
        <v>3693749.88</v>
      </c>
      <c r="P44" s="6"/>
      <c r="Q44" s="6">
        <v>11486326.609999999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40725</v>
      </c>
      <c r="B45" s="6"/>
      <c r="C45" s="6"/>
      <c r="D45" s="6"/>
      <c r="E45" s="6"/>
      <c r="F45" s="6"/>
      <c r="G45" s="6">
        <v>3383474.38</v>
      </c>
      <c r="H45" s="6">
        <v>7323091.6699999999</v>
      </c>
      <c r="I45" s="6">
        <v>2910440.77</v>
      </c>
      <c r="J45" s="6">
        <v>209967.78</v>
      </c>
      <c r="K45" s="6">
        <v>771306.02</v>
      </c>
      <c r="L45" s="6"/>
      <c r="M45" s="6"/>
      <c r="N45" s="6">
        <v>1563830.81</v>
      </c>
      <c r="O45" s="6">
        <v>2400117.4900000002</v>
      </c>
      <c r="P45" s="6"/>
      <c r="Q45" s="6">
        <v>11205523.470000001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40756</v>
      </c>
      <c r="B46" s="6"/>
      <c r="C46" s="6"/>
      <c r="D46" s="6"/>
      <c r="E46" s="6"/>
      <c r="F46" s="6"/>
      <c r="G46" s="6">
        <v>3756468.35</v>
      </c>
      <c r="H46" s="6">
        <v>7376637.71</v>
      </c>
      <c r="I46" s="6">
        <v>1848600.22</v>
      </c>
      <c r="J46" s="6">
        <v>219266.96</v>
      </c>
      <c r="K46" s="6">
        <v>111030</v>
      </c>
      <c r="L46" s="6"/>
      <c r="M46" s="6"/>
      <c r="N46" s="6">
        <v>3815393.09</v>
      </c>
      <c r="O46" s="6">
        <v>4460212.17</v>
      </c>
      <c r="P46" s="6"/>
      <c r="Q46" s="6">
        <v>11913760.41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40787</v>
      </c>
      <c r="B47" s="6"/>
      <c r="C47" s="6"/>
      <c r="D47" s="6"/>
      <c r="E47" s="6"/>
      <c r="F47" s="6"/>
      <c r="G47" s="6">
        <v>4224930.1500000004</v>
      </c>
      <c r="H47" s="6">
        <v>7601274.6200000001</v>
      </c>
      <c r="I47" s="6">
        <v>2273825.4500000002</v>
      </c>
      <c r="J47" s="6">
        <v>231667.92</v>
      </c>
      <c r="K47" s="6">
        <v>57551.42</v>
      </c>
      <c r="L47" s="6"/>
      <c r="M47" s="6"/>
      <c r="N47" s="6">
        <v>1971499.99</v>
      </c>
      <c r="O47" s="6">
        <v>3228320.28</v>
      </c>
      <c r="P47" s="6"/>
      <c r="Q47" s="6">
        <v>10447105.789999999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40817</v>
      </c>
      <c r="B48" s="6"/>
      <c r="C48" s="6"/>
      <c r="D48" s="6"/>
      <c r="E48" s="6"/>
      <c r="F48" s="6"/>
      <c r="G48" s="6">
        <v>3423167.7</v>
      </c>
      <c r="H48" s="6">
        <v>7197718.9500000002</v>
      </c>
      <c r="I48" s="6">
        <v>2138758.38</v>
      </c>
      <c r="J48" s="6">
        <v>213932.92</v>
      </c>
      <c r="K48" s="6">
        <v>54095</v>
      </c>
      <c r="L48" s="6"/>
      <c r="M48" s="6"/>
      <c r="N48" s="6">
        <v>2026104.38</v>
      </c>
      <c r="O48" s="6">
        <v>2968848.79</v>
      </c>
      <c r="P48" s="6"/>
      <c r="Q48" s="6">
        <v>9183044.7899999991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40848</v>
      </c>
      <c r="B49" s="6"/>
      <c r="C49" s="6"/>
      <c r="D49" s="6"/>
      <c r="E49" s="6"/>
      <c r="F49" s="6"/>
      <c r="G49" s="6">
        <v>3266487.11</v>
      </c>
      <c r="H49" s="6">
        <v>5789554.7800000003</v>
      </c>
      <c r="I49" s="6">
        <v>2005704.45</v>
      </c>
      <c r="J49" s="6">
        <v>202123</v>
      </c>
      <c r="K49" s="6">
        <v>33485</v>
      </c>
      <c r="L49" s="6"/>
      <c r="M49" s="6"/>
      <c r="N49" s="6">
        <v>913014.35</v>
      </c>
      <c r="O49" s="6">
        <v>3175165.63</v>
      </c>
      <c r="P49" s="6"/>
      <c r="Q49" s="6">
        <v>10180599.390000001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40878</v>
      </c>
      <c r="B50" s="6"/>
      <c r="C50" s="6"/>
      <c r="D50" s="6"/>
      <c r="E50" s="6"/>
      <c r="F50" s="6"/>
      <c r="G50" s="6">
        <v>3030019.83</v>
      </c>
      <c r="H50" s="6">
        <v>9845928.6999999993</v>
      </c>
      <c r="I50" s="6">
        <v>2386045.71</v>
      </c>
      <c r="J50" s="6">
        <v>188366.77</v>
      </c>
      <c r="K50" s="6">
        <v>27352</v>
      </c>
      <c r="L50" s="6"/>
      <c r="M50" s="6"/>
      <c r="N50" s="6">
        <v>1419324.8900000001</v>
      </c>
      <c r="O50" s="6">
        <v>2883506.8</v>
      </c>
      <c r="P50" s="6"/>
      <c r="Q50" s="6">
        <v>9885568.5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40909</v>
      </c>
      <c r="B51" s="6"/>
      <c r="C51" s="6"/>
      <c r="D51" s="6"/>
      <c r="E51" s="6"/>
      <c r="F51" s="6"/>
      <c r="G51" s="6">
        <v>3597944.0900000003</v>
      </c>
      <c r="H51" s="6">
        <v>8047805.5300000003</v>
      </c>
      <c r="I51" s="6">
        <v>3078964.38</v>
      </c>
      <c r="J51" s="6">
        <v>225617.8</v>
      </c>
      <c r="K51" s="6">
        <v>41750</v>
      </c>
      <c r="L51" s="6"/>
      <c r="M51" s="6"/>
      <c r="N51" s="6">
        <v>1500554.64</v>
      </c>
      <c r="O51" s="6">
        <v>1500554.64</v>
      </c>
      <c r="P51" s="6"/>
      <c r="Q51" s="6">
        <v>8271398.1699999999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40940</v>
      </c>
      <c r="B52" s="6"/>
      <c r="C52" s="6"/>
      <c r="D52" s="6"/>
      <c r="E52" s="6"/>
      <c r="F52" s="6"/>
      <c r="G52" s="6">
        <v>3617287.2300000004</v>
      </c>
      <c r="H52" s="6">
        <v>6956789.6399999997</v>
      </c>
      <c r="I52" s="6">
        <v>1806518.02</v>
      </c>
      <c r="J52" s="6">
        <v>153074.63</v>
      </c>
      <c r="K52" s="6">
        <v>45772.5</v>
      </c>
      <c r="L52" s="6"/>
      <c r="M52" s="6"/>
      <c r="N52" s="6">
        <v>8253020.540000001</v>
      </c>
      <c r="O52" s="6">
        <v>8253020.540000001</v>
      </c>
      <c r="P52" s="6"/>
      <c r="Q52" s="6">
        <v>9807008.3900000006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40969</v>
      </c>
      <c r="B53" s="6"/>
      <c r="C53" s="6"/>
      <c r="D53" s="6"/>
      <c r="E53" s="6"/>
      <c r="F53" s="6"/>
      <c r="G53" s="6">
        <v>5208565.4600000018</v>
      </c>
      <c r="H53" s="6">
        <v>7331862.8399999999</v>
      </c>
      <c r="I53" s="6">
        <v>2501435.11</v>
      </c>
      <c r="J53" s="6">
        <v>199273.79</v>
      </c>
      <c r="K53" s="6">
        <v>30705</v>
      </c>
      <c r="L53" s="6"/>
      <c r="M53" s="6"/>
      <c r="N53" s="6">
        <v>1864543.91</v>
      </c>
      <c r="O53" s="6">
        <v>1864543.91</v>
      </c>
      <c r="P53" s="6"/>
      <c r="Q53" s="6">
        <v>11521582.17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41000</v>
      </c>
      <c r="B54" s="6"/>
      <c r="C54" s="6"/>
      <c r="D54" s="6"/>
      <c r="E54" s="6"/>
      <c r="F54" s="6"/>
      <c r="G54" s="6">
        <v>6643957.1499999985</v>
      </c>
      <c r="H54" s="6">
        <v>7386279.5</v>
      </c>
      <c r="I54" s="6">
        <v>2870486.86</v>
      </c>
      <c r="J54" s="6">
        <v>249240.43</v>
      </c>
      <c r="K54" s="6">
        <v>23735</v>
      </c>
      <c r="L54" s="6"/>
      <c r="M54" s="6"/>
      <c r="N54" s="6">
        <v>7017521.4800000004</v>
      </c>
      <c r="O54" s="6">
        <v>7017521.4800000004</v>
      </c>
      <c r="P54" s="6"/>
      <c r="Q54" s="6">
        <v>8546119.0600000005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41030</v>
      </c>
      <c r="B55" s="6"/>
      <c r="C55" s="6"/>
      <c r="D55" s="6"/>
      <c r="E55" s="6"/>
      <c r="F55" s="6"/>
      <c r="G55" s="6">
        <v>5286103.7300000004</v>
      </c>
      <c r="H55" s="6">
        <v>6664968</v>
      </c>
      <c r="I55" s="6">
        <v>2605835.7600000002</v>
      </c>
      <c r="J55" s="6">
        <v>216819.68</v>
      </c>
      <c r="K55" s="6">
        <v>107162.35</v>
      </c>
      <c r="L55" s="6"/>
      <c r="M55" s="6"/>
      <c r="N55" s="6">
        <v>3004138.16</v>
      </c>
      <c r="O55" s="6">
        <v>3004138.16</v>
      </c>
      <c r="P55" s="6"/>
      <c r="Q55" s="6">
        <v>13474641.560000001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41061</v>
      </c>
      <c r="B56" s="6"/>
      <c r="C56" s="6"/>
      <c r="D56" s="6"/>
      <c r="E56" s="6"/>
      <c r="F56" s="6"/>
      <c r="G56" s="6">
        <v>5192341.080000001</v>
      </c>
      <c r="H56" s="6">
        <v>7913811.4100000001</v>
      </c>
      <c r="I56" s="6">
        <v>3288945.14</v>
      </c>
      <c r="J56" s="6">
        <v>250914.79</v>
      </c>
      <c r="K56" s="6">
        <v>1540854.5</v>
      </c>
      <c r="L56" s="6"/>
      <c r="M56" s="6"/>
      <c r="N56" s="6">
        <v>1610341.61</v>
      </c>
      <c r="O56" s="6">
        <v>1610341.61</v>
      </c>
      <c r="P56" s="6"/>
      <c r="Q56" s="6">
        <v>12858367.379999999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41091</v>
      </c>
      <c r="B57" s="6"/>
      <c r="C57" s="6"/>
      <c r="D57" s="6"/>
      <c r="E57" s="6"/>
      <c r="F57" s="6"/>
      <c r="G57" s="6">
        <v>5344203.3099999996</v>
      </c>
      <c r="H57" s="6">
        <v>7375850.79</v>
      </c>
      <c r="I57" s="6">
        <v>4058669.1399999997</v>
      </c>
      <c r="J57" s="6">
        <v>244468.2</v>
      </c>
      <c r="K57" s="6">
        <v>1680549</v>
      </c>
      <c r="L57" s="6"/>
      <c r="M57" s="6"/>
      <c r="N57" s="6">
        <v>1416998.8299999998</v>
      </c>
      <c r="O57" s="6">
        <v>1416998.8299999998</v>
      </c>
      <c r="P57" s="6"/>
      <c r="Q57" s="6">
        <v>8199370.9500000002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41122</v>
      </c>
      <c r="B58" s="6"/>
      <c r="C58" s="6"/>
      <c r="D58" s="6"/>
      <c r="E58" s="6"/>
      <c r="F58" s="6"/>
      <c r="G58" s="6">
        <v>5290115.1100000013</v>
      </c>
      <c r="H58" s="6">
        <v>7484205.9199999999</v>
      </c>
      <c r="I58" s="6">
        <v>2490748.23</v>
      </c>
      <c r="J58" s="6">
        <v>259276.4</v>
      </c>
      <c r="K58" s="6">
        <v>153342</v>
      </c>
      <c r="L58" s="6"/>
      <c r="M58" s="6"/>
      <c r="N58" s="6">
        <v>2087808.1199999999</v>
      </c>
      <c r="O58" s="6">
        <v>2087808.1199999999</v>
      </c>
      <c r="P58" s="6"/>
      <c r="Q58" s="6">
        <v>11933068.390000001</v>
      </c>
      <c r="R58" s="6">
        <v>607804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41153</v>
      </c>
      <c r="B59" s="6"/>
      <c r="C59" s="6"/>
      <c r="D59" s="6"/>
      <c r="E59" s="6"/>
      <c r="F59" s="6"/>
      <c r="G59" s="6">
        <v>5067468.51</v>
      </c>
      <c r="H59" s="6">
        <v>7374615.2199999997</v>
      </c>
      <c r="I59" s="6">
        <v>3238115.41</v>
      </c>
      <c r="J59" s="6">
        <v>245452.89</v>
      </c>
      <c r="K59" s="6">
        <v>121535</v>
      </c>
      <c r="L59" s="6"/>
      <c r="M59" s="6"/>
      <c r="N59" s="6">
        <v>2027117.57</v>
      </c>
      <c r="O59" s="6">
        <v>2027117.57</v>
      </c>
      <c r="P59" s="6"/>
      <c r="Q59" s="6">
        <v>7581324.9199999999</v>
      </c>
      <c r="R59" s="6">
        <v>518252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41183</v>
      </c>
      <c r="B60" s="6"/>
      <c r="C60" s="6"/>
      <c r="D60" s="6"/>
      <c r="E60" s="6"/>
      <c r="F60" s="6"/>
      <c r="G60" s="6">
        <v>5704947.9400000004</v>
      </c>
      <c r="H60" s="6">
        <v>6946131.1500000004</v>
      </c>
      <c r="I60" s="6">
        <v>2735448.56</v>
      </c>
      <c r="J60" s="6">
        <v>220683.11</v>
      </c>
      <c r="K60" s="6">
        <v>80825</v>
      </c>
      <c r="L60" s="6"/>
      <c r="M60" s="6"/>
      <c r="N60" s="6">
        <v>1123880.77</v>
      </c>
      <c r="O60" s="6">
        <v>1123880.77</v>
      </c>
      <c r="P60" s="6"/>
      <c r="Q60" s="6">
        <v>11532003.17</v>
      </c>
      <c r="R60" s="6">
        <v>480299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41214</v>
      </c>
      <c r="B61" s="6"/>
      <c r="C61" s="6"/>
      <c r="D61" s="6"/>
      <c r="E61" s="6">
        <v>878677</v>
      </c>
      <c r="F61" s="6"/>
      <c r="G61" s="6">
        <v>5036780.17</v>
      </c>
      <c r="H61" s="6">
        <v>7264867.3099999996</v>
      </c>
      <c r="I61" s="6">
        <v>3116145.7</v>
      </c>
      <c r="J61" s="6">
        <v>205627.34</v>
      </c>
      <c r="K61" s="6">
        <v>71302</v>
      </c>
      <c r="L61" s="6"/>
      <c r="M61" s="6"/>
      <c r="N61" s="6">
        <v>1280712.3</v>
      </c>
      <c r="O61" s="6">
        <v>1280712.3</v>
      </c>
      <c r="P61" s="6"/>
      <c r="Q61" s="6">
        <v>9944495.1199999992</v>
      </c>
      <c r="R61" s="6">
        <v>360527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41244</v>
      </c>
      <c r="B62" s="6"/>
      <c r="C62" s="6"/>
      <c r="D62" s="6"/>
      <c r="E62" s="6">
        <v>1742434.14</v>
      </c>
      <c r="F62" s="6"/>
      <c r="G62" s="6">
        <v>4627327.0300000012</v>
      </c>
      <c r="H62" s="6">
        <v>5484008.8100000005</v>
      </c>
      <c r="I62" s="6">
        <v>2983078.52</v>
      </c>
      <c r="J62" s="6">
        <v>200087.16</v>
      </c>
      <c r="K62" s="6">
        <v>54704</v>
      </c>
      <c r="L62" s="6"/>
      <c r="M62" s="6"/>
      <c r="N62" s="6">
        <v>1691063.08</v>
      </c>
      <c r="O62" s="6">
        <v>2976295.96</v>
      </c>
      <c r="P62" s="6"/>
      <c r="Q62" s="6">
        <v>8717592.8900000006</v>
      </c>
      <c r="R62" s="6">
        <v>377817.08999999997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41275</v>
      </c>
      <c r="B63" s="6"/>
      <c r="C63" s="6"/>
      <c r="D63" s="6"/>
      <c r="E63" s="6">
        <v>991993.84</v>
      </c>
      <c r="F63" s="6"/>
      <c r="G63" s="6">
        <v>4853837.99</v>
      </c>
      <c r="H63" s="6">
        <v>8864041.3900000006</v>
      </c>
      <c r="I63" s="6">
        <v>3909354.73</v>
      </c>
      <c r="J63" s="6">
        <v>238547.62</v>
      </c>
      <c r="K63" s="6">
        <v>37025</v>
      </c>
      <c r="L63" s="6"/>
      <c r="M63" s="6"/>
      <c r="N63" s="6">
        <v>1462524.34</v>
      </c>
      <c r="O63" s="6">
        <v>3400075.56</v>
      </c>
      <c r="P63" s="6"/>
      <c r="Q63" s="6">
        <v>8735727.5899999999</v>
      </c>
      <c r="R63" s="6">
        <v>394988.45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41306</v>
      </c>
      <c r="B64" s="6"/>
      <c r="C64" s="6"/>
      <c r="D64" s="6"/>
      <c r="E64" s="6">
        <v>1303873</v>
      </c>
      <c r="F64" s="6"/>
      <c r="G64" s="6">
        <v>4317800</v>
      </c>
      <c r="H64" s="6">
        <v>7323251</v>
      </c>
      <c r="I64" s="6">
        <v>1993735</v>
      </c>
      <c r="J64" s="6">
        <v>182587</v>
      </c>
      <c r="K64" s="6">
        <v>23990</v>
      </c>
      <c r="L64" s="6"/>
      <c r="M64" s="6"/>
      <c r="N64" s="6">
        <v>2720353</v>
      </c>
      <c r="O64" s="6">
        <v>3774748</v>
      </c>
      <c r="P64" s="6"/>
      <c r="Q64" s="6">
        <v>9745913</v>
      </c>
      <c r="R64" s="6">
        <v>879546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41334</v>
      </c>
      <c r="B65" s="6"/>
      <c r="C65" s="6"/>
      <c r="D65" s="6"/>
      <c r="E65" s="6">
        <v>1819236.93</v>
      </c>
      <c r="F65" s="6"/>
      <c r="G65" s="6">
        <v>4915647.1100000003</v>
      </c>
      <c r="H65" s="6">
        <v>6887979.5599999996</v>
      </c>
      <c r="I65" s="6">
        <v>2362048.12</v>
      </c>
      <c r="J65" s="6">
        <v>193185.43</v>
      </c>
      <c r="K65" s="6">
        <v>25700</v>
      </c>
      <c r="L65" s="6"/>
      <c r="M65" s="6"/>
      <c r="N65" s="6">
        <v>1895250</v>
      </c>
      <c r="O65" s="6">
        <v>3140048</v>
      </c>
      <c r="P65" s="6"/>
      <c r="Q65" s="6">
        <v>13856104</v>
      </c>
      <c r="R65" s="6">
        <v>399713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41365</v>
      </c>
      <c r="B66" s="6"/>
      <c r="C66" s="6"/>
      <c r="D66" s="6"/>
      <c r="E66" s="6">
        <v>1400805</v>
      </c>
      <c r="F66" s="6"/>
      <c r="G66" s="6">
        <v>5828067.7300000004</v>
      </c>
      <c r="H66" s="6">
        <v>7365000</v>
      </c>
      <c r="I66" s="6">
        <v>2799550</v>
      </c>
      <c r="J66" s="6">
        <v>245027</v>
      </c>
      <c r="K66" s="6">
        <v>18845</v>
      </c>
      <c r="L66" s="6"/>
      <c r="M66" s="6"/>
      <c r="N66" s="6">
        <v>2738442.17</v>
      </c>
      <c r="O66" s="6">
        <v>3408980.53</v>
      </c>
      <c r="P66" s="6"/>
      <c r="Q66" s="6">
        <v>16123776.220000001</v>
      </c>
      <c r="R66" s="6">
        <v>1612776.7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41395</v>
      </c>
      <c r="B67" s="6"/>
      <c r="C67" s="6"/>
      <c r="D67" s="6"/>
      <c r="E67" s="6">
        <v>736976.38</v>
      </c>
      <c r="F67" s="6"/>
      <c r="G67" s="6">
        <v>5158422.28</v>
      </c>
      <c r="H67" s="6">
        <v>7041151.3700000001</v>
      </c>
      <c r="I67" s="6">
        <v>2539286.21</v>
      </c>
      <c r="J67" s="6">
        <v>248400.9</v>
      </c>
      <c r="K67" s="6">
        <v>132176</v>
      </c>
      <c r="L67" s="6"/>
      <c r="M67" s="6"/>
      <c r="N67" s="6">
        <v>2278086.65</v>
      </c>
      <c r="O67" s="6">
        <v>3426616.31</v>
      </c>
      <c r="P67" s="6"/>
      <c r="Q67" s="6">
        <v>12969388.789999999</v>
      </c>
      <c r="R67" s="6">
        <v>538637.72</v>
      </c>
      <c r="S67" s="6"/>
      <c r="T67" s="6">
        <v>71665</v>
      </c>
      <c r="U67" s="6">
        <v>1137479.1200000001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41426</v>
      </c>
      <c r="B68" s="6"/>
      <c r="C68" s="6"/>
      <c r="D68" s="6"/>
      <c r="E68" s="6">
        <v>186945.51</v>
      </c>
      <c r="F68" s="6"/>
      <c r="G68" s="6">
        <v>6639432.5999999996</v>
      </c>
      <c r="H68" s="6">
        <v>7600079.0199999996</v>
      </c>
      <c r="I68" s="6">
        <v>3324362.55</v>
      </c>
      <c r="J68" s="6">
        <v>279888.74</v>
      </c>
      <c r="K68" s="6">
        <v>1228864</v>
      </c>
      <c r="L68" s="6"/>
      <c r="M68" s="6"/>
      <c r="N68" s="6">
        <v>2461021.09</v>
      </c>
      <c r="O68" s="6">
        <v>3428407.64</v>
      </c>
      <c r="P68" s="6"/>
      <c r="Q68" s="6">
        <v>11808259.08</v>
      </c>
      <c r="R68" s="6">
        <v>550628</v>
      </c>
      <c r="S68" s="6"/>
      <c r="T68" s="6">
        <v>74450</v>
      </c>
      <c r="U68" s="6">
        <v>1734521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41456</v>
      </c>
      <c r="B69" s="6"/>
      <c r="C69" s="6"/>
      <c r="D69" s="6"/>
      <c r="E69" s="6">
        <v>488321.14</v>
      </c>
      <c r="F69" s="6"/>
      <c r="G69" s="6">
        <v>6045878</v>
      </c>
      <c r="H69" s="6">
        <v>7198933.3499999996</v>
      </c>
      <c r="I69" s="6">
        <v>3787362.21</v>
      </c>
      <c r="J69" s="6">
        <v>240302.52</v>
      </c>
      <c r="K69" s="6">
        <v>1661607</v>
      </c>
      <c r="L69" s="6"/>
      <c r="M69" s="6"/>
      <c r="N69" s="6">
        <v>2784571.21</v>
      </c>
      <c r="O69" s="6">
        <v>3672160.34</v>
      </c>
      <c r="P69" s="6"/>
      <c r="Q69" s="6">
        <v>13952957.35</v>
      </c>
      <c r="R69" s="6">
        <v>582574.56999999995</v>
      </c>
      <c r="S69" s="6"/>
      <c r="T69" s="6">
        <v>62575</v>
      </c>
      <c r="U69" s="6">
        <v>1187936.52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41487</v>
      </c>
      <c r="B70" s="6"/>
      <c r="C70" s="6"/>
      <c r="D70" s="6"/>
      <c r="E70" s="6">
        <v>2444282.7200000002</v>
      </c>
      <c r="F70" s="6"/>
      <c r="G70" s="6">
        <v>6116404.9399999995</v>
      </c>
      <c r="H70" s="6">
        <v>7128442.0499999998</v>
      </c>
      <c r="I70" s="6">
        <v>2594318.42</v>
      </c>
      <c r="J70" s="6">
        <v>267786.05</v>
      </c>
      <c r="K70" s="6">
        <v>344639.7</v>
      </c>
      <c r="L70" s="6"/>
      <c r="M70" s="6"/>
      <c r="N70" s="6">
        <v>1971470.38</v>
      </c>
      <c r="O70" s="6">
        <v>3401893.47</v>
      </c>
      <c r="P70" s="6"/>
      <c r="Q70" s="6">
        <v>13111978.449999999</v>
      </c>
      <c r="R70" s="6">
        <v>605105.84</v>
      </c>
      <c r="S70" s="6"/>
      <c r="T70" s="6">
        <v>59453.45</v>
      </c>
      <c r="U70" s="6">
        <v>123482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41518</v>
      </c>
      <c r="B71" s="6"/>
      <c r="C71" s="6"/>
      <c r="D71" s="6"/>
      <c r="E71" s="6">
        <v>2351208</v>
      </c>
      <c r="F71" s="6"/>
      <c r="G71" s="6">
        <v>6315831.0599999996</v>
      </c>
      <c r="H71" s="6">
        <v>8104711.6199999992</v>
      </c>
      <c r="I71" s="6">
        <v>3012095.4</v>
      </c>
      <c r="J71" s="6">
        <v>274991.28999999998</v>
      </c>
      <c r="K71" s="6">
        <v>59296.81</v>
      </c>
      <c r="L71" s="6"/>
      <c r="M71" s="6"/>
      <c r="N71" s="6">
        <v>3287150.05</v>
      </c>
      <c r="O71" s="6">
        <v>3916603.93</v>
      </c>
      <c r="P71" s="6"/>
      <c r="Q71" s="6">
        <v>14264927.960000001</v>
      </c>
      <c r="R71" s="6">
        <v>612535.99</v>
      </c>
      <c r="S71" s="6"/>
      <c r="T71" s="6">
        <v>78048.740000000005</v>
      </c>
      <c r="U71" s="6">
        <v>7727.35</v>
      </c>
      <c r="V71" s="6">
        <v>187808.56</v>
      </c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41548</v>
      </c>
      <c r="B72" s="6"/>
      <c r="C72" s="6"/>
      <c r="D72" s="6"/>
      <c r="E72" s="6">
        <v>597559</v>
      </c>
      <c r="F72" s="6"/>
      <c r="G72" s="6">
        <v>5168666</v>
      </c>
      <c r="H72" s="6">
        <v>7082589</v>
      </c>
      <c r="I72" s="6">
        <v>2691119</v>
      </c>
      <c r="J72" s="6">
        <v>222401</v>
      </c>
      <c r="K72" s="6">
        <v>107137</v>
      </c>
      <c r="L72" s="6"/>
      <c r="M72" s="6"/>
      <c r="N72" s="6">
        <v>1159204</v>
      </c>
      <c r="O72" s="6">
        <v>3414334</v>
      </c>
      <c r="P72" s="6"/>
      <c r="Q72" s="6">
        <v>12746601</v>
      </c>
      <c r="R72" s="6">
        <v>542195</v>
      </c>
      <c r="S72" s="6"/>
      <c r="T72" s="6">
        <v>68227</v>
      </c>
      <c r="U72" s="6">
        <v>33547</v>
      </c>
      <c r="V72" s="6">
        <v>26400</v>
      </c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41579</v>
      </c>
      <c r="B73" s="6"/>
      <c r="C73" s="6"/>
      <c r="D73" s="6"/>
      <c r="E73" s="6">
        <v>898578</v>
      </c>
      <c r="F73" s="6"/>
      <c r="G73" s="6">
        <v>5227448.13</v>
      </c>
      <c r="H73" s="6">
        <v>6655971.7400000002</v>
      </c>
      <c r="I73" s="6">
        <v>3044168.88</v>
      </c>
      <c r="J73" s="6">
        <v>242319.62</v>
      </c>
      <c r="K73" s="6">
        <v>58065</v>
      </c>
      <c r="L73" s="6"/>
      <c r="M73" s="6"/>
      <c r="N73" s="6">
        <v>1401015.3</v>
      </c>
      <c r="O73" s="6">
        <v>4151652.76</v>
      </c>
      <c r="P73" s="6"/>
      <c r="Q73" s="6">
        <v>14213213.029999999</v>
      </c>
      <c r="R73" s="6">
        <v>583298.09</v>
      </c>
      <c r="S73" s="6"/>
      <c r="T73" s="6">
        <v>74825</v>
      </c>
      <c r="U73" s="6">
        <v>4.3899999999999997</v>
      </c>
      <c r="V73" s="6">
        <v>18400</v>
      </c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41609</v>
      </c>
      <c r="B74" s="6"/>
      <c r="C74" s="6"/>
      <c r="D74" s="6"/>
      <c r="E74" s="6">
        <v>953315</v>
      </c>
      <c r="F74" s="6"/>
      <c r="G74" s="6">
        <v>5323897</v>
      </c>
      <c r="H74" s="6">
        <v>8437393</v>
      </c>
      <c r="I74" s="6">
        <v>3123155</v>
      </c>
      <c r="J74" s="6">
        <v>231019</v>
      </c>
      <c r="K74" s="6">
        <v>30735</v>
      </c>
      <c r="L74" s="6"/>
      <c r="M74" s="6"/>
      <c r="N74" s="6">
        <v>1646751</v>
      </c>
      <c r="O74" s="6">
        <v>3448478</v>
      </c>
      <c r="P74" s="6"/>
      <c r="Q74" s="6">
        <v>10877580</v>
      </c>
      <c r="R74" s="6">
        <v>524889</v>
      </c>
      <c r="S74" s="6"/>
      <c r="T74" s="6">
        <v>86675</v>
      </c>
      <c r="U74" s="6"/>
      <c r="V74" s="6">
        <v>13600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41640</v>
      </c>
      <c r="B75" s="6"/>
      <c r="C75" s="6"/>
      <c r="D75" s="6"/>
      <c r="E75" s="6">
        <v>1225334</v>
      </c>
      <c r="F75" s="6"/>
      <c r="G75" s="6">
        <v>5108446</v>
      </c>
      <c r="H75" s="6">
        <v>7691910</v>
      </c>
      <c r="I75" s="6">
        <v>4156765</v>
      </c>
      <c r="J75" s="6">
        <v>224310</v>
      </c>
      <c r="K75" s="6">
        <v>31505</v>
      </c>
      <c r="L75" s="6"/>
      <c r="M75" s="6"/>
      <c r="N75" s="6">
        <v>1354362</v>
      </c>
      <c r="O75" s="6">
        <v>3491942</v>
      </c>
      <c r="P75" s="6"/>
      <c r="Q75" s="6">
        <v>7757785</v>
      </c>
      <c r="R75" s="6">
        <v>376243</v>
      </c>
      <c r="S75" s="6"/>
      <c r="T75" s="6">
        <v>99164</v>
      </c>
      <c r="U75" s="6"/>
      <c r="V75" s="6">
        <v>17400</v>
      </c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41671</v>
      </c>
      <c r="B76" s="6"/>
      <c r="C76" s="6"/>
      <c r="D76" s="6"/>
      <c r="E76" s="6">
        <v>547381</v>
      </c>
      <c r="F76" s="6"/>
      <c r="G76" s="6">
        <v>4657716</v>
      </c>
      <c r="H76" s="6">
        <v>7532954</v>
      </c>
      <c r="I76" s="6">
        <v>1909592</v>
      </c>
      <c r="J76" s="6">
        <v>179577</v>
      </c>
      <c r="K76" s="6">
        <v>17690</v>
      </c>
      <c r="L76" s="6"/>
      <c r="M76" s="6"/>
      <c r="N76" s="6">
        <v>2977067</v>
      </c>
      <c r="O76" s="6">
        <v>3168913</v>
      </c>
      <c r="P76" s="6"/>
      <c r="Q76" s="6">
        <v>10060049</v>
      </c>
      <c r="R76" s="6">
        <v>623771</v>
      </c>
      <c r="S76" s="6"/>
      <c r="T76" s="6">
        <v>75225</v>
      </c>
      <c r="U76" s="6"/>
      <c r="V76" s="6">
        <v>16400</v>
      </c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41699</v>
      </c>
      <c r="B77" s="6"/>
      <c r="C77" s="6"/>
      <c r="D77" s="6"/>
      <c r="E77" s="6">
        <v>589031</v>
      </c>
      <c r="F77" s="6"/>
      <c r="G77" s="6">
        <v>5066606</v>
      </c>
      <c r="H77" s="6">
        <v>7084147</v>
      </c>
      <c r="I77" s="6">
        <v>2322538</v>
      </c>
      <c r="J77" s="6">
        <v>215788</v>
      </c>
      <c r="K77" s="6">
        <v>31764</v>
      </c>
      <c r="L77" s="6"/>
      <c r="M77" s="6"/>
      <c r="N77" s="6">
        <v>2091956</v>
      </c>
      <c r="O77" s="6">
        <v>3347484</v>
      </c>
      <c r="P77" s="6"/>
      <c r="Q77" s="6">
        <v>12397806</v>
      </c>
      <c r="R77" s="6">
        <v>821312</v>
      </c>
      <c r="S77" s="6"/>
      <c r="T77" s="6">
        <v>90777</v>
      </c>
      <c r="U77" s="6"/>
      <c r="V77" s="6">
        <v>5700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41730</v>
      </c>
      <c r="B78" s="6"/>
      <c r="C78" s="6"/>
      <c r="D78" s="6"/>
      <c r="E78" s="6">
        <v>357792</v>
      </c>
      <c r="F78" s="6"/>
      <c r="G78" s="6">
        <v>6703827</v>
      </c>
      <c r="H78" s="6">
        <v>7429517</v>
      </c>
      <c r="I78" s="6">
        <v>1925948</v>
      </c>
      <c r="J78" s="6">
        <v>276141</v>
      </c>
      <c r="K78" s="6">
        <v>51377</v>
      </c>
      <c r="L78" s="6"/>
      <c r="M78" s="6"/>
      <c r="N78" s="6">
        <v>3337991</v>
      </c>
      <c r="O78" s="6">
        <v>3731268</v>
      </c>
      <c r="P78" s="6"/>
      <c r="Q78" s="6">
        <v>8584050</v>
      </c>
      <c r="R78" s="6">
        <v>513176</v>
      </c>
      <c r="S78" s="6"/>
      <c r="T78" s="6">
        <v>87400</v>
      </c>
      <c r="U78" s="6"/>
      <c r="V78" s="6">
        <v>4200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41760</v>
      </c>
      <c r="B79" s="6"/>
      <c r="C79" s="6"/>
      <c r="D79" s="6"/>
      <c r="E79" s="6">
        <v>477880</v>
      </c>
      <c r="F79" s="6"/>
      <c r="G79" s="6">
        <v>6444243</v>
      </c>
      <c r="H79" s="6">
        <v>6975712</v>
      </c>
      <c r="I79" s="6">
        <v>3518435</v>
      </c>
      <c r="J79" s="6">
        <v>264119</v>
      </c>
      <c r="K79" s="6">
        <v>19005</v>
      </c>
      <c r="L79" s="6"/>
      <c r="M79" s="6"/>
      <c r="N79" s="6">
        <v>2822331</v>
      </c>
      <c r="O79" s="6">
        <v>3669448</v>
      </c>
      <c r="P79" s="6"/>
      <c r="Q79" s="6">
        <v>13354827</v>
      </c>
      <c r="R79" s="6">
        <v>581547</v>
      </c>
      <c r="S79" s="6"/>
      <c r="T79" s="6">
        <v>77638</v>
      </c>
      <c r="U79" s="6"/>
      <c r="V79" s="6">
        <v>3700</v>
      </c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41791</v>
      </c>
      <c r="B80" s="6"/>
      <c r="C80" s="6"/>
      <c r="D80" s="6"/>
      <c r="E80" s="6">
        <v>425643</v>
      </c>
      <c r="F80" s="6"/>
      <c r="G80" s="6">
        <v>7103739</v>
      </c>
      <c r="H80" s="6">
        <v>8091074</v>
      </c>
      <c r="I80" s="6">
        <v>3227447</v>
      </c>
      <c r="J80" s="6">
        <v>308230</v>
      </c>
      <c r="K80" s="6">
        <v>1114810</v>
      </c>
      <c r="L80" s="6"/>
      <c r="M80" s="6"/>
      <c r="N80" s="6">
        <v>2487092</v>
      </c>
      <c r="O80" s="6">
        <v>3780987</v>
      </c>
      <c r="P80" s="6"/>
      <c r="Q80" s="6">
        <v>11660093</v>
      </c>
      <c r="R80" s="6">
        <v>555992</v>
      </c>
      <c r="S80" s="6"/>
      <c r="T80" s="6">
        <v>67835</v>
      </c>
      <c r="U80" s="6"/>
      <c r="V80" s="6">
        <v>36000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41821</v>
      </c>
      <c r="B81" s="6"/>
      <c r="C81" s="6"/>
      <c r="D81" s="6"/>
      <c r="E81" s="6">
        <v>554475</v>
      </c>
      <c r="F81" s="6"/>
      <c r="G81" s="6">
        <v>6671391</v>
      </c>
      <c r="H81" s="6">
        <v>7474407</v>
      </c>
      <c r="I81" s="6">
        <v>3838268</v>
      </c>
      <c r="J81" s="6">
        <v>268224</v>
      </c>
      <c r="K81" s="6">
        <v>2066340</v>
      </c>
      <c r="L81" s="6"/>
      <c r="M81" s="6"/>
      <c r="N81" s="6">
        <v>2062644</v>
      </c>
      <c r="O81" s="6">
        <v>4378996</v>
      </c>
      <c r="P81" s="6"/>
      <c r="Q81" s="6">
        <v>11183971</v>
      </c>
      <c r="R81" s="6">
        <v>499055</v>
      </c>
      <c r="S81" s="6"/>
      <c r="T81" s="6">
        <v>55450</v>
      </c>
      <c r="U81" s="6"/>
      <c r="V81" s="6">
        <v>300500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41852</v>
      </c>
      <c r="B82" s="6"/>
      <c r="C82" s="6"/>
      <c r="D82" s="6"/>
      <c r="E82" s="6">
        <v>360277</v>
      </c>
      <c r="F82" s="6"/>
      <c r="G82" s="6">
        <v>6874743</v>
      </c>
      <c r="H82" s="6">
        <v>7426128</v>
      </c>
      <c r="I82" s="6">
        <v>2721918</v>
      </c>
      <c r="J82" s="6">
        <v>280906</v>
      </c>
      <c r="K82" s="6">
        <v>186605</v>
      </c>
      <c r="L82" s="6"/>
      <c r="M82" s="6"/>
      <c r="N82" s="6">
        <v>3118094</v>
      </c>
      <c r="O82" s="6">
        <v>3991424</v>
      </c>
      <c r="P82" s="6"/>
      <c r="Q82" s="6">
        <v>14694822</v>
      </c>
      <c r="R82" s="6">
        <v>588808</v>
      </c>
      <c r="S82" s="6"/>
      <c r="T82" s="6">
        <v>54894</v>
      </c>
      <c r="U82" s="6"/>
      <c r="V82" s="6">
        <v>118600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41883</v>
      </c>
      <c r="B83" s="6"/>
      <c r="C83" s="6"/>
      <c r="D83" s="6"/>
      <c r="E83" s="6">
        <v>1130173</v>
      </c>
      <c r="F83" s="6"/>
      <c r="G83" s="6">
        <v>6964735</v>
      </c>
      <c r="H83" s="6">
        <v>7434122</v>
      </c>
      <c r="I83" s="6">
        <v>3012299</v>
      </c>
      <c r="J83" s="6">
        <v>308025</v>
      </c>
      <c r="K83" s="6">
        <v>118982</v>
      </c>
      <c r="L83" s="6"/>
      <c r="M83" s="6"/>
      <c r="N83" s="6">
        <v>2549473</v>
      </c>
      <c r="O83" s="6">
        <v>3875784</v>
      </c>
      <c r="P83" s="6"/>
      <c r="Q83" s="6">
        <v>10838532</v>
      </c>
      <c r="R83" s="6">
        <v>598297</v>
      </c>
      <c r="S83" s="6"/>
      <c r="T83" s="6">
        <v>67925</v>
      </c>
      <c r="U83" s="6"/>
      <c r="V83" s="6">
        <v>0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41913</v>
      </c>
      <c r="B84" s="6"/>
      <c r="C84" s="6"/>
      <c r="D84" s="6"/>
      <c r="E84" s="6">
        <v>1154840</v>
      </c>
      <c r="F84" s="6"/>
      <c r="G84" s="6">
        <v>6983433</v>
      </c>
      <c r="H84" s="6">
        <v>7352699</v>
      </c>
      <c r="I84" s="6">
        <v>2876647</v>
      </c>
      <c r="J84" s="6">
        <v>266417</v>
      </c>
      <c r="K84" s="6">
        <v>81101</v>
      </c>
      <c r="L84" s="6"/>
      <c r="M84" s="6"/>
      <c r="N84" s="6">
        <v>1751297</v>
      </c>
      <c r="O84" s="6">
        <v>3822903</v>
      </c>
      <c r="P84" s="6"/>
      <c r="Q84" s="6">
        <v>11971074</v>
      </c>
      <c r="R84" s="6">
        <v>544657</v>
      </c>
      <c r="S84" s="6"/>
      <c r="T84" s="6">
        <v>61708</v>
      </c>
      <c r="U84" s="6"/>
      <c r="V84" s="6">
        <v>0</v>
      </c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41944</v>
      </c>
      <c r="B85" s="6"/>
      <c r="C85" s="6"/>
      <c r="D85" s="6"/>
      <c r="E85" s="6">
        <v>1529875.02</v>
      </c>
      <c r="F85" s="6"/>
      <c r="G85" s="6">
        <v>6244945.6900000004</v>
      </c>
      <c r="H85" s="6">
        <v>7573921.4299999997</v>
      </c>
      <c r="I85" s="6">
        <v>3151020.8800000004</v>
      </c>
      <c r="J85" s="6">
        <v>239846.14</v>
      </c>
      <c r="K85" s="6">
        <v>104735.06</v>
      </c>
      <c r="L85" s="6"/>
      <c r="M85" s="6"/>
      <c r="N85" s="6">
        <v>1597395.4600000002</v>
      </c>
      <c r="O85" s="6">
        <v>4123876.12</v>
      </c>
      <c r="P85" s="6"/>
      <c r="Q85" s="6">
        <v>9849893.0200000014</v>
      </c>
      <c r="R85" s="6">
        <v>542936.81000000006</v>
      </c>
      <c r="S85" s="6"/>
      <c r="T85" s="6">
        <v>63725</v>
      </c>
      <c r="U85" s="6"/>
      <c r="V85" s="6">
        <v>9600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41974</v>
      </c>
      <c r="B86" s="6"/>
      <c r="C86" s="6"/>
      <c r="D86" s="6"/>
      <c r="E86" s="6">
        <v>1215176</v>
      </c>
      <c r="F86" s="6"/>
      <c r="G86" s="6">
        <v>6549904</v>
      </c>
      <c r="H86" s="6">
        <v>6534678</v>
      </c>
      <c r="I86" s="6">
        <v>3031726</v>
      </c>
      <c r="J86" s="6">
        <v>250471</v>
      </c>
      <c r="K86" s="6">
        <v>48945</v>
      </c>
      <c r="L86" s="6"/>
      <c r="M86" s="6"/>
      <c r="N86" s="6">
        <v>3581115</v>
      </c>
      <c r="O86" s="6">
        <v>3514272</v>
      </c>
      <c r="P86" s="6"/>
      <c r="Q86" s="6">
        <v>10773093</v>
      </c>
      <c r="R86" s="6">
        <v>473677</v>
      </c>
      <c r="S86" s="6"/>
      <c r="T86" s="6">
        <v>70430</v>
      </c>
      <c r="U86" s="6"/>
      <c r="V86" s="6">
        <v>0</v>
      </c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42005</v>
      </c>
      <c r="B87" s="6"/>
      <c r="C87" s="6"/>
      <c r="D87" s="6"/>
      <c r="E87" s="6">
        <v>1740173</v>
      </c>
      <c r="F87" s="6"/>
      <c r="G87" s="6">
        <v>6469661</v>
      </c>
      <c r="H87" s="6">
        <v>8016952</v>
      </c>
      <c r="I87" s="6">
        <v>4162280</v>
      </c>
      <c r="J87" s="6">
        <v>258723</v>
      </c>
      <c r="K87" s="6">
        <v>43260</v>
      </c>
      <c r="L87" s="6"/>
      <c r="M87" s="6"/>
      <c r="N87" s="6">
        <v>1897819</v>
      </c>
      <c r="O87" s="6">
        <v>3898852</v>
      </c>
      <c r="P87" s="6"/>
      <c r="Q87" s="6">
        <v>8520274</v>
      </c>
      <c r="R87" s="6">
        <v>506182</v>
      </c>
      <c r="S87" s="6"/>
      <c r="T87" s="6">
        <v>95243</v>
      </c>
      <c r="U87" s="6"/>
      <c r="V87" s="6">
        <v>12200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42036</v>
      </c>
      <c r="B88" s="6"/>
      <c r="C88" s="6"/>
      <c r="D88" s="6"/>
      <c r="E88" s="6">
        <v>1124427</v>
      </c>
      <c r="F88" s="6"/>
      <c r="G88" s="6">
        <v>5556230</v>
      </c>
      <c r="H88" s="6">
        <v>5693924</v>
      </c>
      <c r="I88" s="6">
        <v>2013931</v>
      </c>
      <c r="J88" s="6">
        <v>202989</v>
      </c>
      <c r="K88" s="6">
        <v>19950</v>
      </c>
      <c r="L88" s="6"/>
      <c r="M88" s="6"/>
      <c r="N88" s="6">
        <v>2927843</v>
      </c>
      <c r="O88" s="6">
        <v>3346032</v>
      </c>
      <c r="P88" s="6"/>
      <c r="Q88" s="6">
        <v>11290787</v>
      </c>
      <c r="R88" s="6">
        <v>358495</v>
      </c>
      <c r="S88" s="6"/>
      <c r="T88" s="6">
        <v>66155</v>
      </c>
      <c r="U88" s="6"/>
      <c r="V88" s="6">
        <v>14800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42064</v>
      </c>
      <c r="B89" s="6"/>
      <c r="C89" s="6"/>
      <c r="D89" s="6"/>
      <c r="E89" s="6">
        <v>949644</v>
      </c>
      <c r="F89" s="6"/>
      <c r="G89" s="6">
        <v>6516595</v>
      </c>
      <c r="H89" s="6">
        <v>9190172</v>
      </c>
      <c r="I89" s="6">
        <v>2532134</v>
      </c>
      <c r="J89" s="6">
        <v>213577</v>
      </c>
      <c r="K89" s="6">
        <v>30800</v>
      </c>
      <c r="L89" s="6"/>
      <c r="M89" s="6"/>
      <c r="N89" s="6">
        <v>2675665</v>
      </c>
      <c r="O89" s="6">
        <v>3611437</v>
      </c>
      <c r="P89" s="6"/>
      <c r="Q89" s="6">
        <v>13336350</v>
      </c>
      <c r="R89" s="6">
        <v>605515</v>
      </c>
      <c r="S89" s="6"/>
      <c r="T89" s="6">
        <v>84328</v>
      </c>
      <c r="U89" s="6"/>
      <c r="V89" s="6">
        <v>13400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42095</v>
      </c>
      <c r="B90" s="6"/>
      <c r="C90" s="6"/>
      <c r="D90" s="6"/>
      <c r="E90" s="6">
        <v>644466</v>
      </c>
      <c r="F90" s="6"/>
      <c r="G90" s="6">
        <v>7062839</v>
      </c>
      <c r="H90" s="6">
        <v>8262942</v>
      </c>
      <c r="I90" s="6">
        <v>2891583</v>
      </c>
      <c r="J90" s="6">
        <v>297294</v>
      </c>
      <c r="K90" s="6">
        <v>21700</v>
      </c>
      <c r="L90" s="6"/>
      <c r="M90" s="6"/>
      <c r="N90" s="6">
        <v>3712629</v>
      </c>
      <c r="O90" s="6">
        <v>3914168</v>
      </c>
      <c r="P90" s="6"/>
      <c r="Q90" s="6">
        <v>10549279</v>
      </c>
      <c r="R90" s="6">
        <v>538178</v>
      </c>
      <c r="S90" s="6"/>
      <c r="T90" s="6">
        <v>84328</v>
      </c>
      <c r="U90" s="6"/>
      <c r="V90" s="6">
        <v>6700</v>
      </c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42125</v>
      </c>
      <c r="B91" s="6"/>
      <c r="C91" s="6"/>
      <c r="D91" s="6"/>
      <c r="E91" s="6">
        <v>1254019</v>
      </c>
      <c r="F91" s="6"/>
      <c r="G91" s="6">
        <v>6711739</v>
      </c>
      <c r="H91" s="6">
        <v>7351498</v>
      </c>
      <c r="I91" s="6">
        <v>2959439</v>
      </c>
      <c r="J91" s="6">
        <v>256380</v>
      </c>
      <c r="K91" s="6">
        <v>93615</v>
      </c>
      <c r="L91" s="6"/>
      <c r="M91" s="6"/>
      <c r="N91" s="6">
        <v>3070003</v>
      </c>
      <c r="O91" s="6">
        <v>3804632</v>
      </c>
      <c r="P91" s="6"/>
      <c r="Q91" s="6">
        <v>10575493</v>
      </c>
      <c r="R91" s="6">
        <v>581100</v>
      </c>
      <c r="S91" s="6"/>
      <c r="T91" s="6">
        <v>69566</v>
      </c>
      <c r="U91" s="6"/>
      <c r="V91" s="6">
        <v>5600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42156</v>
      </c>
      <c r="B92" s="6"/>
      <c r="C92" s="6"/>
      <c r="D92" s="6"/>
      <c r="E92" s="6">
        <v>779747.7</v>
      </c>
      <c r="F92" s="6"/>
      <c r="G92" s="6">
        <v>7346106.6900000004</v>
      </c>
      <c r="H92" s="6">
        <v>7397291.9399999985</v>
      </c>
      <c r="I92" s="6">
        <v>3157713.08</v>
      </c>
      <c r="J92" s="6">
        <v>303498.06</v>
      </c>
      <c r="K92" s="6">
        <v>1095120</v>
      </c>
      <c r="L92" s="6"/>
      <c r="M92" s="6"/>
      <c r="N92" s="6">
        <v>3130917.79</v>
      </c>
      <c r="O92" s="6">
        <v>3814590.2100000004</v>
      </c>
      <c r="P92" s="6"/>
      <c r="Q92" s="6">
        <v>13189308.02</v>
      </c>
      <c r="R92" s="6">
        <v>648809.7699999999</v>
      </c>
      <c r="S92" s="6"/>
      <c r="T92" s="6">
        <v>67607.5</v>
      </c>
      <c r="U92" s="6"/>
      <c r="V92" s="6">
        <v>10400</v>
      </c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42186</v>
      </c>
      <c r="B93" s="6"/>
      <c r="C93" s="6"/>
      <c r="D93" s="6"/>
      <c r="E93" s="6">
        <v>761682.64</v>
      </c>
      <c r="F93" s="6"/>
      <c r="G93" s="6">
        <v>6943941.7000000002</v>
      </c>
      <c r="H93" s="6">
        <v>8166754.6199999992</v>
      </c>
      <c r="I93" s="6">
        <v>3986468.7800000003</v>
      </c>
      <c r="J93" s="6">
        <v>355640.15</v>
      </c>
      <c r="K93" s="6">
        <v>1438315</v>
      </c>
      <c r="L93" s="6"/>
      <c r="M93" s="6"/>
      <c r="N93" s="6">
        <v>2388822.25</v>
      </c>
      <c r="O93" s="6">
        <v>3991377.55</v>
      </c>
      <c r="P93" s="6"/>
      <c r="Q93" s="6">
        <v>12520043.119999999</v>
      </c>
      <c r="R93" s="6">
        <v>619147.27</v>
      </c>
      <c r="S93" s="6"/>
      <c r="T93" s="6">
        <v>59638.5</v>
      </c>
      <c r="U93" s="6"/>
      <c r="V93" s="6">
        <v>404800</v>
      </c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42217</v>
      </c>
      <c r="B94" s="6"/>
      <c r="C94" s="6"/>
      <c r="D94" s="6"/>
      <c r="E94" s="6">
        <v>2362425</v>
      </c>
      <c r="F94" s="6"/>
      <c r="G94" s="6">
        <v>7508741.25</v>
      </c>
      <c r="H94" s="6">
        <v>8010900.2999999998</v>
      </c>
      <c r="I94" s="6">
        <v>2781997.7299999995</v>
      </c>
      <c r="J94" s="6">
        <v>406812.43</v>
      </c>
      <c r="K94" s="6">
        <v>530150</v>
      </c>
      <c r="L94" s="6"/>
      <c r="M94" s="6"/>
      <c r="N94" s="6">
        <v>3694834.2099999995</v>
      </c>
      <c r="O94" s="6">
        <v>4334504.7599999988</v>
      </c>
      <c r="P94" s="6"/>
      <c r="Q94" s="6">
        <v>13350287.289999999</v>
      </c>
      <c r="R94" s="6">
        <v>653808.02999999991</v>
      </c>
      <c r="S94" s="6"/>
      <c r="T94" s="6">
        <v>57752.81</v>
      </c>
      <c r="U94" s="6"/>
      <c r="V94" s="6">
        <v>245400</v>
      </c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42248</v>
      </c>
      <c r="B95" s="6"/>
      <c r="C95" s="6"/>
      <c r="D95" s="6"/>
      <c r="E95" s="6">
        <v>2282206</v>
      </c>
      <c r="F95" s="6"/>
      <c r="G95" s="6">
        <v>7370714.0900000008</v>
      </c>
      <c r="H95" s="6">
        <v>7200304.6800000006</v>
      </c>
      <c r="I95" s="6">
        <v>2942868.6300000004</v>
      </c>
      <c r="J95" s="6">
        <v>402401.69</v>
      </c>
      <c r="K95" s="6">
        <v>75750</v>
      </c>
      <c r="L95" s="6"/>
      <c r="M95" s="6"/>
      <c r="N95" s="6">
        <v>2966561.0099999993</v>
      </c>
      <c r="O95" s="6">
        <v>4327497.0599999987</v>
      </c>
      <c r="P95" s="6"/>
      <c r="Q95" s="6">
        <v>11698592.43</v>
      </c>
      <c r="R95" s="6">
        <v>696250.84000000008</v>
      </c>
      <c r="S95" s="6"/>
      <c r="T95" s="6">
        <v>63163.75</v>
      </c>
      <c r="U95" s="6"/>
      <c r="V95" s="6">
        <v>72400</v>
      </c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42278</v>
      </c>
      <c r="B96" s="6"/>
      <c r="C96" s="6"/>
      <c r="D96" s="6"/>
      <c r="E96" s="6">
        <v>911805</v>
      </c>
      <c r="F96" s="6"/>
      <c r="G96" s="6">
        <v>6925450</v>
      </c>
      <c r="H96" s="6">
        <v>7981062</v>
      </c>
      <c r="I96" s="6">
        <v>3070993</v>
      </c>
      <c r="J96" s="6">
        <v>359590</v>
      </c>
      <c r="K96" s="6">
        <v>224245</v>
      </c>
      <c r="L96" s="6"/>
      <c r="M96" s="6"/>
      <c r="N96" s="6">
        <v>2718121</v>
      </c>
      <c r="O96" s="6">
        <v>3901898</v>
      </c>
      <c r="P96" s="6"/>
      <c r="Q96" s="6">
        <v>12583453</v>
      </c>
      <c r="R96" s="6">
        <v>668093</v>
      </c>
      <c r="S96" s="6"/>
      <c r="T96" s="6">
        <v>61283</v>
      </c>
      <c r="U96" s="6"/>
      <c r="V96" s="6">
        <v>89400</v>
      </c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42309</v>
      </c>
      <c r="B97" s="6"/>
      <c r="C97" s="6"/>
      <c r="D97" s="6"/>
      <c r="E97" s="6">
        <v>1783851</v>
      </c>
      <c r="F97" s="6"/>
      <c r="G97" s="6">
        <v>6650398</v>
      </c>
      <c r="H97" s="6">
        <v>8825225</v>
      </c>
      <c r="I97" s="6">
        <v>3099141</v>
      </c>
      <c r="J97" s="6">
        <v>335249</v>
      </c>
      <c r="K97" s="6">
        <v>98885</v>
      </c>
      <c r="L97" s="6"/>
      <c r="M97" s="6"/>
      <c r="N97" s="6">
        <v>1306345</v>
      </c>
      <c r="O97" s="6">
        <v>4264091</v>
      </c>
      <c r="P97" s="6"/>
      <c r="Q97" s="6">
        <v>9885248</v>
      </c>
      <c r="R97" s="6">
        <v>548677</v>
      </c>
      <c r="S97" s="6"/>
      <c r="T97" s="6">
        <v>76090</v>
      </c>
      <c r="U97" s="6"/>
      <c r="V97" s="6">
        <v>116000</v>
      </c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42339</v>
      </c>
      <c r="B98" s="6"/>
      <c r="C98" s="6"/>
      <c r="D98" s="6"/>
      <c r="E98" s="6">
        <v>1985637</v>
      </c>
      <c r="F98" s="6"/>
      <c r="G98" s="6">
        <v>6376504</v>
      </c>
      <c r="H98" s="6">
        <v>9588317</v>
      </c>
      <c r="I98" s="6">
        <v>2940927</v>
      </c>
      <c r="J98" s="6">
        <v>357800</v>
      </c>
      <c r="K98" s="6">
        <v>70650</v>
      </c>
      <c r="L98" s="6"/>
      <c r="M98" s="6"/>
      <c r="N98" s="6">
        <v>1103183</v>
      </c>
      <c r="O98" s="6">
        <v>4597210</v>
      </c>
      <c r="P98" s="6"/>
      <c r="Q98" s="6">
        <v>11456749</v>
      </c>
      <c r="R98" s="6">
        <v>762354</v>
      </c>
      <c r="S98" s="6"/>
      <c r="T98" s="6">
        <v>76800</v>
      </c>
      <c r="U98" s="6"/>
      <c r="V98" s="6">
        <v>53500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42370</v>
      </c>
      <c r="B99" s="6"/>
      <c r="C99" s="6"/>
      <c r="D99" s="6"/>
      <c r="E99" s="6">
        <v>1419249</v>
      </c>
      <c r="F99" s="6"/>
      <c r="G99" s="6">
        <v>6585656</v>
      </c>
      <c r="H99" s="6">
        <v>8154528</v>
      </c>
      <c r="I99" s="6">
        <v>4898353</v>
      </c>
      <c r="J99" s="6">
        <v>276153</v>
      </c>
      <c r="K99" s="6">
        <v>15590</v>
      </c>
      <c r="L99" s="6"/>
      <c r="M99" s="6"/>
      <c r="N99" s="6">
        <v>2936702</v>
      </c>
      <c r="O99" s="6">
        <v>3818121</v>
      </c>
      <c r="P99" s="6"/>
      <c r="Q99" s="6">
        <v>8379128</v>
      </c>
      <c r="R99" s="6">
        <v>598345</v>
      </c>
      <c r="S99" s="6"/>
      <c r="T99" s="6">
        <v>120475</v>
      </c>
      <c r="U99" s="6"/>
      <c r="V99" s="6">
        <v>21000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42401</v>
      </c>
      <c r="B100" s="6"/>
      <c r="C100" s="6"/>
      <c r="D100" s="6"/>
      <c r="E100" s="6">
        <v>1502349</v>
      </c>
      <c r="F100" s="6"/>
      <c r="G100" s="6">
        <v>5996137</v>
      </c>
      <c r="H100" s="6">
        <v>6540335</v>
      </c>
      <c r="I100" s="6">
        <v>1671542</v>
      </c>
      <c r="J100" s="6">
        <v>219317</v>
      </c>
      <c r="K100" s="6">
        <v>34887</v>
      </c>
      <c r="L100" s="6"/>
      <c r="M100" s="6"/>
      <c r="N100" s="6">
        <v>3549659</v>
      </c>
      <c r="O100" s="6">
        <v>3547995</v>
      </c>
      <c r="P100" s="6"/>
      <c r="Q100" s="6">
        <v>8332723</v>
      </c>
      <c r="R100" s="6">
        <v>504887</v>
      </c>
      <c r="S100" s="6"/>
      <c r="T100" s="6">
        <v>78150</v>
      </c>
      <c r="U100" s="6"/>
      <c r="V100" s="6">
        <v>3081800</v>
      </c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42430</v>
      </c>
      <c r="B101" s="6"/>
      <c r="C101" s="6"/>
      <c r="D101" s="6"/>
      <c r="E101" s="6">
        <v>1556274</v>
      </c>
      <c r="F101" s="6"/>
      <c r="G101" s="6">
        <v>6603331</v>
      </c>
      <c r="H101" s="6">
        <v>9685409</v>
      </c>
      <c r="I101" s="6">
        <v>2588097</v>
      </c>
      <c r="J101" s="6">
        <v>235369</v>
      </c>
      <c r="K101" s="6">
        <v>55285</v>
      </c>
      <c r="L101" s="6"/>
      <c r="M101" s="6"/>
      <c r="N101" s="6">
        <v>3226843</v>
      </c>
      <c r="O101" s="6">
        <v>3813680</v>
      </c>
      <c r="P101" s="6"/>
      <c r="Q101" s="6">
        <v>11758501</v>
      </c>
      <c r="R101" s="6">
        <v>518378</v>
      </c>
      <c r="S101" s="6"/>
      <c r="T101" s="6">
        <v>93425</v>
      </c>
      <c r="U101" s="6"/>
      <c r="V101" s="6">
        <v>90600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42461</v>
      </c>
      <c r="B102" s="6"/>
      <c r="C102" s="6"/>
      <c r="D102" s="6"/>
      <c r="E102" s="6">
        <v>2719006</v>
      </c>
      <c r="F102" s="6"/>
      <c r="G102" s="6">
        <v>7167472</v>
      </c>
      <c r="H102" s="6">
        <v>7733223</v>
      </c>
      <c r="I102" s="6">
        <v>3065485</v>
      </c>
      <c r="J102" s="6">
        <v>274541</v>
      </c>
      <c r="K102" s="6">
        <v>64595</v>
      </c>
      <c r="L102" s="6"/>
      <c r="M102" s="6"/>
      <c r="N102" s="6">
        <v>4334122</v>
      </c>
      <c r="O102" s="6">
        <v>4104278</v>
      </c>
      <c r="P102" s="6"/>
      <c r="Q102" s="6">
        <v>10550551</v>
      </c>
      <c r="R102" s="6">
        <v>663335</v>
      </c>
      <c r="S102" s="6"/>
      <c r="T102" s="6">
        <v>88775</v>
      </c>
      <c r="U102" s="6"/>
      <c r="V102" s="6">
        <v>135000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42491</v>
      </c>
      <c r="B103" s="6"/>
      <c r="C103" s="6"/>
      <c r="D103" s="6"/>
      <c r="E103" s="6">
        <v>2097168</v>
      </c>
      <c r="F103" s="6"/>
      <c r="G103" s="6">
        <v>7504905</v>
      </c>
      <c r="H103" s="6">
        <v>7331886</v>
      </c>
      <c r="I103" s="6">
        <v>2706329</v>
      </c>
      <c r="J103" s="6">
        <v>262325</v>
      </c>
      <c r="K103" s="6">
        <v>36470</v>
      </c>
      <c r="L103" s="6"/>
      <c r="M103" s="6"/>
      <c r="N103" s="6">
        <v>3636115</v>
      </c>
      <c r="O103" s="6">
        <v>4024275</v>
      </c>
      <c r="P103" s="6"/>
      <c r="Q103" s="6">
        <v>11822264</v>
      </c>
      <c r="R103" s="6">
        <v>535570</v>
      </c>
      <c r="S103" s="6"/>
      <c r="T103" s="6">
        <v>73475</v>
      </c>
      <c r="U103" s="6"/>
      <c r="V103" s="6">
        <v>19800</v>
      </c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42522</v>
      </c>
      <c r="B104" s="6"/>
      <c r="C104" s="6"/>
      <c r="D104" s="6"/>
      <c r="E104" s="6">
        <v>2161244</v>
      </c>
      <c r="F104" s="6"/>
      <c r="G104" s="6">
        <v>7130882</v>
      </c>
      <c r="H104" s="6">
        <v>8055914</v>
      </c>
      <c r="I104" s="6">
        <v>3468512</v>
      </c>
      <c r="J104" s="6">
        <v>281361</v>
      </c>
      <c r="K104" s="6">
        <v>860130</v>
      </c>
      <c r="L104" s="6"/>
      <c r="M104" s="6"/>
      <c r="N104" s="6">
        <v>3415350</v>
      </c>
      <c r="O104" s="6">
        <v>4047497</v>
      </c>
      <c r="P104" s="6"/>
      <c r="Q104" s="6">
        <v>9842605</v>
      </c>
      <c r="R104" s="6">
        <v>747256</v>
      </c>
      <c r="S104" s="6"/>
      <c r="T104" s="6">
        <v>70215</v>
      </c>
      <c r="U104" s="6"/>
      <c r="V104" s="6">
        <v>16800</v>
      </c>
      <c r="W104" s="6">
        <v>2116217</v>
      </c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42552</v>
      </c>
      <c r="B105" s="6"/>
      <c r="C105" s="6"/>
      <c r="D105" s="6"/>
      <c r="E105" s="6">
        <v>1512591</v>
      </c>
      <c r="F105" s="6"/>
      <c r="G105" s="6">
        <v>6768780</v>
      </c>
      <c r="H105" s="6">
        <v>8573918</v>
      </c>
      <c r="I105" s="6">
        <v>4087306</v>
      </c>
      <c r="J105" s="6">
        <v>278059</v>
      </c>
      <c r="K105" s="6">
        <v>1820342</v>
      </c>
      <c r="L105" s="6"/>
      <c r="M105" s="6"/>
      <c r="N105" s="6">
        <v>2538076</v>
      </c>
      <c r="O105" s="6">
        <v>4301910</v>
      </c>
      <c r="P105" s="6"/>
      <c r="Q105" s="6">
        <v>15123329</v>
      </c>
      <c r="R105" s="6">
        <v>822584</v>
      </c>
      <c r="S105" s="6"/>
      <c r="T105" s="6">
        <v>125416</v>
      </c>
      <c r="U105" s="6"/>
      <c r="V105" s="6">
        <v>1725365</v>
      </c>
      <c r="W105" s="6">
        <v>3375556</v>
      </c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42583</v>
      </c>
      <c r="B106" s="6"/>
      <c r="C106" s="6"/>
      <c r="D106" s="6"/>
      <c r="E106" s="6">
        <v>2305105.7410090966</v>
      </c>
      <c r="F106" s="6"/>
      <c r="G106" s="6">
        <v>7062909.0405538967</v>
      </c>
      <c r="H106" s="6">
        <v>8294876.6940817293</v>
      </c>
      <c r="I106" s="6">
        <v>2669157.1761036189</v>
      </c>
      <c r="J106" s="6">
        <v>282977.31548200425</v>
      </c>
      <c r="K106" s="6">
        <v>305258.33179419307</v>
      </c>
      <c r="L106" s="6"/>
      <c r="M106" s="6"/>
      <c r="N106" s="6">
        <v>3165206.1215442498</v>
      </c>
      <c r="O106" s="6">
        <v>4306262.653280016</v>
      </c>
      <c r="P106" s="6"/>
      <c r="Q106" s="6">
        <v>11922485.775166677</v>
      </c>
      <c r="R106" s="6">
        <v>644833.81070745911</v>
      </c>
      <c r="S106" s="6"/>
      <c r="T106" s="6">
        <v>125352.27433257365</v>
      </c>
      <c r="U106" s="6"/>
      <c r="V106" s="6">
        <v>62817.004843350478</v>
      </c>
      <c r="W106" s="6">
        <v>3971552.9624876236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42614</v>
      </c>
      <c r="B107" s="6"/>
      <c r="C107" s="6"/>
      <c r="D107" s="6"/>
      <c r="E107" s="6">
        <v>2002428</v>
      </c>
      <c r="F107" s="6"/>
      <c r="G107" s="6">
        <v>7833244</v>
      </c>
      <c r="H107" s="6">
        <v>8841519</v>
      </c>
      <c r="I107" s="6">
        <v>3146458</v>
      </c>
      <c r="J107" s="6">
        <v>383049</v>
      </c>
      <c r="K107" s="6">
        <v>226037</v>
      </c>
      <c r="L107" s="6"/>
      <c r="M107" s="6"/>
      <c r="N107" s="6">
        <v>4711327</v>
      </c>
      <c r="O107" s="6">
        <v>4358276</v>
      </c>
      <c r="P107" s="6"/>
      <c r="Q107" s="6">
        <v>11186553</v>
      </c>
      <c r="R107" s="6">
        <v>860834</v>
      </c>
      <c r="S107" s="6"/>
      <c r="T107" s="6">
        <v>138940</v>
      </c>
      <c r="U107" s="6"/>
      <c r="V107" s="6">
        <v>20482</v>
      </c>
      <c r="W107" s="6">
        <v>3230261</v>
      </c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42644</v>
      </c>
      <c r="B108" s="6"/>
      <c r="C108" s="6"/>
      <c r="D108" s="6"/>
      <c r="E108" s="6">
        <v>2894418</v>
      </c>
      <c r="F108" s="6"/>
      <c r="G108" s="6">
        <v>7073663</v>
      </c>
      <c r="H108" s="6">
        <v>7955499</v>
      </c>
      <c r="I108" s="6">
        <v>3110095</v>
      </c>
      <c r="J108" s="6">
        <v>292224</v>
      </c>
      <c r="K108" s="6">
        <v>67596</v>
      </c>
      <c r="L108" s="6"/>
      <c r="M108" s="6"/>
      <c r="N108" s="6">
        <v>2150269</v>
      </c>
      <c r="O108" s="6">
        <v>3867347</v>
      </c>
      <c r="P108" s="6"/>
      <c r="Q108" s="6">
        <v>10850354</v>
      </c>
      <c r="R108" s="6">
        <v>770250</v>
      </c>
      <c r="S108" s="6"/>
      <c r="T108" s="6">
        <v>122925</v>
      </c>
      <c r="U108" s="6"/>
      <c r="V108" s="6">
        <v>20589</v>
      </c>
      <c r="W108" s="6">
        <v>3473074</v>
      </c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42675</v>
      </c>
      <c r="B109" s="6"/>
      <c r="C109" s="6"/>
      <c r="D109" s="6"/>
      <c r="E109" s="6">
        <v>2147949</v>
      </c>
      <c r="F109" s="6"/>
      <c r="G109" s="6">
        <v>6615434</v>
      </c>
      <c r="H109" s="6">
        <v>7625632</v>
      </c>
      <c r="I109" s="6">
        <v>3037985</v>
      </c>
      <c r="J109" s="6">
        <v>254522</v>
      </c>
      <c r="K109" s="6">
        <v>66986</v>
      </c>
      <c r="L109" s="6"/>
      <c r="M109" s="6"/>
      <c r="N109" s="6">
        <v>2500600</v>
      </c>
      <c r="O109" s="6">
        <v>4008442</v>
      </c>
      <c r="P109" s="6"/>
      <c r="Q109" s="6">
        <v>9261802</v>
      </c>
      <c r="R109" s="6">
        <v>787191</v>
      </c>
      <c r="S109" s="6"/>
      <c r="T109" s="6">
        <v>129809</v>
      </c>
      <c r="U109" s="6"/>
      <c r="V109" s="6">
        <v>31985</v>
      </c>
      <c r="W109" s="6">
        <v>3451329</v>
      </c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42705</v>
      </c>
      <c r="B110" s="6"/>
      <c r="C110" s="6"/>
      <c r="D110" s="6"/>
      <c r="E110" s="6">
        <v>1919640</v>
      </c>
      <c r="F110" s="6"/>
      <c r="G110" s="6">
        <v>6226428</v>
      </c>
      <c r="H110" s="6">
        <v>7908826</v>
      </c>
      <c r="I110" s="6">
        <v>3403064.7192635392</v>
      </c>
      <c r="J110" s="6">
        <v>261159.41308012046</v>
      </c>
      <c r="K110" s="6">
        <v>83677.836856345675</v>
      </c>
      <c r="L110" s="6"/>
      <c r="M110" s="6"/>
      <c r="N110" s="6">
        <v>1669022.3169992412</v>
      </c>
      <c r="O110" s="6">
        <v>3936428.3748713173</v>
      </c>
      <c r="P110" s="6"/>
      <c r="Q110" s="6">
        <v>10532126.964988254</v>
      </c>
      <c r="R110" s="6">
        <v>610605.6389116483</v>
      </c>
      <c r="S110" s="6"/>
      <c r="T110" s="6">
        <v>177707.38444838251</v>
      </c>
      <c r="U110" s="6"/>
      <c r="V110" s="6">
        <v>19284.53953149174</v>
      </c>
      <c r="W110" s="6">
        <v>2897067.0437589549</v>
      </c>
      <c r="X110" s="6">
        <v>0</v>
      </c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42736</v>
      </c>
      <c r="B111" s="6"/>
      <c r="C111" s="6"/>
      <c r="D111" s="6"/>
      <c r="E111" s="6">
        <v>1230994.79</v>
      </c>
      <c r="F111" s="6"/>
      <c r="G111" s="6">
        <v>7644229</v>
      </c>
      <c r="H111" s="6">
        <v>9181037</v>
      </c>
      <c r="I111" s="6">
        <v>4088080.0501291878</v>
      </c>
      <c r="J111" s="6">
        <v>282795.6067406059</v>
      </c>
      <c r="K111" s="6">
        <v>46016.787541253929</v>
      </c>
      <c r="L111" s="6"/>
      <c r="M111" s="6"/>
      <c r="N111" s="6">
        <v>3759122.0848565954</v>
      </c>
      <c r="O111" s="6">
        <v>3833480.1558139934</v>
      </c>
      <c r="P111" s="6"/>
      <c r="Q111" s="6">
        <v>8526160.1907950751</v>
      </c>
      <c r="R111" s="6">
        <v>627328.77546480752</v>
      </c>
      <c r="S111" s="6"/>
      <c r="T111" s="6">
        <v>161517.43789307945</v>
      </c>
      <c r="U111" s="6"/>
      <c r="V111" s="6">
        <v>14467.230523884944</v>
      </c>
      <c r="W111" s="6">
        <v>1712208.3984537732</v>
      </c>
      <c r="X111" s="6">
        <v>0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42767</v>
      </c>
      <c r="B112" s="6"/>
      <c r="C112" s="6"/>
      <c r="D112" s="6"/>
      <c r="E112" s="6">
        <v>1602184</v>
      </c>
      <c r="F112" s="6"/>
      <c r="G112" s="6">
        <v>5670546</v>
      </c>
      <c r="H112" s="6">
        <v>7591513</v>
      </c>
      <c r="I112" s="6">
        <v>1319417.6013968005</v>
      </c>
      <c r="J112" s="6">
        <v>208784.16238828626</v>
      </c>
      <c r="K112" s="6">
        <v>32158.330718682377</v>
      </c>
      <c r="L112" s="6"/>
      <c r="M112" s="6"/>
      <c r="N112" s="6">
        <v>4554711.4030934274</v>
      </c>
      <c r="O112" s="6">
        <v>3642629.0876519065</v>
      </c>
      <c r="P112" s="6"/>
      <c r="Q112" s="6">
        <v>10433295.426331615</v>
      </c>
      <c r="R112" s="6">
        <v>578433.77453935752</v>
      </c>
      <c r="S112" s="6"/>
      <c r="T112" s="6">
        <v>148252.42188704817</v>
      </c>
      <c r="U112" s="6"/>
      <c r="V112" s="6">
        <v>28543.518357114066</v>
      </c>
      <c r="W112" s="6">
        <v>1308130.9722055341</v>
      </c>
      <c r="X112" s="6">
        <v>0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42795</v>
      </c>
      <c r="B113" s="6"/>
      <c r="C113" s="6"/>
      <c r="D113" s="6"/>
      <c r="E113" s="6">
        <v>1560298.35</v>
      </c>
      <c r="F113" s="6"/>
      <c r="G113" s="6">
        <v>6037839</v>
      </c>
      <c r="H113" s="6">
        <v>7191441</v>
      </c>
      <c r="I113" s="6">
        <v>3110470.4863699852</v>
      </c>
      <c r="J113" s="6">
        <v>219751.10385860142</v>
      </c>
      <c r="K113" s="6">
        <v>55167.745724808141</v>
      </c>
      <c r="L113" s="6"/>
      <c r="M113" s="6"/>
      <c r="N113" s="6">
        <v>4155910.4354123678</v>
      </c>
      <c r="O113" s="6">
        <v>3867559.8457461335</v>
      </c>
      <c r="P113" s="6"/>
      <c r="Q113" s="6">
        <v>11607954.193648176</v>
      </c>
      <c r="R113" s="6">
        <v>536118.99310619943</v>
      </c>
      <c r="S113" s="6"/>
      <c r="T113" s="6">
        <v>157650.81220985856</v>
      </c>
      <c r="U113" s="6"/>
      <c r="V113" s="6">
        <v>18520.064706620004</v>
      </c>
      <c r="W113" s="6">
        <v>1677886.2265797229</v>
      </c>
      <c r="X113" s="6">
        <v>0</v>
      </c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42826</v>
      </c>
      <c r="B114" s="6"/>
      <c r="C114" s="6"/>
      <c r="D114" s="6"/>
      <c r="E114" s="6">
        <v>1994896.51</v>
      </c>
      <c r="F114" s="6"/>
      <c r="G114" s="6">
        <v>6732645</v>
      </c>
      <c r="H114" s="6">
        <v>6814615</v>
      </c>
      <c r="I114" s="6">
        <v>3071301.1513309684</v>
      </c>
      <c r="J114" s="6">
        <v>247606.17742056394</v>
      </c>
      <c r="K114" s="6">
        <v>39553.216460154959</v>
      </c>
      <c r="L114" s="6"/>
      <c r="M114" s="6"/>
      <c r="N114" s="6">
        <v>5439290.2572195511</v>
      </c>
      <c r="O114" s="6">
        <v>4382444.5193988793</v>
      </c>
      <c r="P114" s="6"/>
      <c r="Q114" s="6">
        <v>9273501.5330027454</v>
      </c>
      <c r="R114" s="6">
        <v>683384.31517724635</v>
      </c>
      <c r="S114" s="6"/>
      <c r="T114" s="6">
        <v>176039.7689549074</v>
      </c>
      <c r="U114" s="6"/>
      <c r="V114" s="6">
        <v>15897.276305971311</v>
      </c>
      <c r="W114" s="6">
        <v>2076955.9451905258</v>
      </c>
      <c r="X114" s="6">
        <v>0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42856</v>
      </c>
      <c r="B115" s="6"/>
      <c r="C115" s="6"/>
      <c r="D115" s="6"/>
      <c r="E115" s="6">
        <v>1963108.93</v>
      </c>
      <c r="F115" s="6"/>
      <c r="G115" s="6">
        <v>6809456</v>
      </c>
      <c r="H115" s="6">
        <v>15005428</v>
      </c>
      <c r="I115" s="6">
        <v>1810941.5384765496</v>
      </c>
      <c r="J115" s="6">
        <v>259775.10034204836</v>
      </c>
      <c r="K115" s="6">
        <v>39352.060777017679</v>
      </c>
      <c r="L115" s="6"/>
      <c r="M115" s="6"/>
      <c r="N115" s="6">
        <v>2982955.3606973514</v>
      </c>
      <c r="O115" s="6">
        <v>3848799.3587045441</v>
      </c>
      <c r="P115" s="6"/>
      <c r="Q115" s="6">
        <v>11754963.859271221</v>
      </c>
      <c r="R115" s="6">
        <v>613837.88896925678</v>
      </c>
      <c r="S115" s="6"/>
      <c r="T115" s="6">
        <v>141284.10467070658</v>
      </c>
      <c r="U115" s="6"/>
      <c r="V115" s="6">
        <v>20599.45684080898</v>
      </c>
      <c r="W115" s="6">
        <v>2762439.7807214078</v>
      </c>
      <c r="X115" s="6">
        <v>0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42887</v>
      </c>
      <c r="B116" s="6"/>
      <c r="C116" s="6"/>
      <c r="D116" s="6"/>
      <c r="E116" s="6">
        <v>1945213.56</v>
      </c>
      <c r="F116" s="6"/>
      <c r="G116" s="6">
        <v>6986107</v>
      </c>
      <c r="H116" s="6">
        <v>8195363</v>
      </c>
      <c r="I116" s="6">
        <v>4604252.3235749379</v>
      </c>
      <c r="J116" s="6">
        <v>276896.33648833371</v>
      </c>
      <c r="K116" s="6">
        <v>808783.83303808549</v>
      </c>
      <c r="L116" s="6"/>
      <c r="M116" s="6"/>
      <c r="N116" s="6">
        <v>2793416.7904831409</v>
      </c>
      <c r="O116" s="6">
        <v>3396487.7882402278</v>
      </c>
      <c r="P116" s="6"/>
      <c r="Q116" s="6">
        <v>12002834.534286058</v>
      </c>
      <c r="R116" s="6">
        <v>701023.35079377855</v>
      </c>
      <c r="S116" s="6"/>
      <c r="T116" s="6">
        <v>120728.00688253762</v>
      </c>
      <c r="U116" s="6"/>
      <c r="V116" s="6">
        <v>17201.908852454952</v>
      </c>
      <c r="W116" s="6">
        <v>3387276.1696550008</v>
      </c>
      <c r="X116" s="6">
        <v>1494.7258659607598</v>
      </c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42917</v>
      </c>
      <c r="B117" s="6"/>
      <c r="C117" s="6"/>
      <c r="D117" s="6"/>
      <c r="E117" s="6">
        <v>1840049.9000000001</v>
      </c>
      <c r="F117" s="6"/>
      <c r="G117" s="6">
        <v>6800591</v>
      </c>
      <c r="H117" s="6">
        <v>8213228</v>
      </c>
      <c r="I117" s="6">
        <v>4168351.8937946656</v>
      </c>
      <c r="J117" s="6">
        <v>263095.56787088199</v>
      </c>
      <c r="K117" s="6">
        <v>1972764.6069279045</v>
      </c>
      <c r="L117" s="6"/>
      <c r="M117" s="6"/>
      <c r="N117" s="6">
        <v>3030438.9939753343</v>
      </c>
      <c r="O117" s="6">
        <v>5081791.0963606015</v>
      </c>
      <c r="P117" s="6"/>
      <c r="Q117" s="6">
        <v>10481642.794677859</v>
      </c>
      <c r="R117" s="6">
        <v>722800.72505101084</v>
      </c>
      <c r="S117" s="6"/>
      <c r="T117" s="6">
        <v>120538.26024903629</v>
      </c>
      <c r="U117" s="6"/>
      <c r="V117" s="6">
        <v>1896165.6230979764</v>
      </c>
      <c r="W117" s="6">
        <v>4152831.176189695</v>
      </c>
      <c r="X117" s="6">
        <v>2301.8909079901364</v>
      </c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42948</v>
      </c>
      <c r="B118" s="6"/>
      <c r="C118" s="6"/>
      <c r="D118" s="6"/>
      <c r="E118" s="6">
        <v>1592713</v>
      </c>
      <c r="F118" s="6"/>
      <c r="G118" s="6">
        <v>6628819</v>
      </c>
      <c r="H118" s="6">
        <v>8138907</v>
      </c>
      <c r="I118" s="6">
        <v>2435750.6024361486</v>
      </c>
      <c r="J118" s="6">
        <v>265078.80872353632</v>
      </c>
      <c r="K118" s="6">
        <v>309841.13552578515</v>
      </c>
      <c r="L118" s="6"/>
      <c r="M118" s="6"/>
      <c r="N118" s="6">
        <v>3729474.8094877666</v>
      </c>
      <c r="O118" s="6">
        <v>4383132.3730699662</v>
      </c>
      <c r="P118" s="6"/>
      <c r="Q118" s="6">
        <v>12058504.236026535</v>
      </c>
      <c r="R118" s="6">
        <v>633963.56918615894</v>
      </c>
      <c r="S118" s="6"/>
      <c r="T118" s="6">
        <v>105878.898599298</v>
      </c>
      <c r="U118" s="6"/>
      <c r="V118" s="6">
        <v>16405.040031401051</v>
      </c>
      <c r="W118" s="6">
        <v>3079339.5016784822</v>
      </c>
      <c r="X118" s="6">
        <v>256532.44307000699</v>
      </c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42979</v>
      </c>
      <c r="B119" s="6"/>
      <c r="C119" s="6"/>
      <c r="D119" s="6"/>
      <c r="E119" s="6">
        <v>1334282</v>
      </c>
      <c r="F119" s="6"/>
      <c r="G119" s="6">
        <v>6588601</v>
      </c>
      <c r="H119" s="6">
        <v>8728549</v>
      </c>
      <c r="I119" s="6">
        <v>3464389.2061521541</v>
      </c>
      <c r="J119" s="6">
        <v>271324.96821099281</v>
      </c>
      <c r="K119" s="6">
        <v>117831.75859755244</v>
      </c>
      <c r="L119" s="6"/>
      <c r="M119" s="6"/>
      <c r="N119" s="6">
        <v>5110849.0471304348</v>
      </c>
      <c r="O119" s="6">
        <v>4537342.5660318416</v>
      </c>
      <c r="P119" s="6"/>
      <c r="Q119" s="6">
        <v>8592822.8298472986</v>
      </c>
      <c r="R119" s="6">
        <v>623534.63353331131</v>
      </c>
      <c r="S119" s="6"/>
      <c r="T119" s="6">
        <v>122571.32916771414</v>
      </c>
      <c r="U119" s="6"/>
      <c r="V119" s="6">
        <v>68995.203637239538</v>
      </c>
      <c r="W119" s="6">
        <v>3052878.7627986041</v>
      </c>
      <c r="X119" s="6">
        <v>16393656.285607843</v>
      </c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43009</v>
      </c>
      <c r="B120" s="6"/>
      <c r="C120" s="6"/>
      <c r="D120" s="6"/>
      <c r="E120" s="6">
        <v>1416588</v>
      </c>
      <c r="F120" s="6"/>
      <c r="G120" s="6">
        <v>7055103</v>
      </c>
      <c r="H120" s="6">
        <v>7870650</v>
      </c>
      <c r="I120" s="6">
        <v>2897549</v>
      </c>
      <c r="J120" s="6">
        <v>273124</v>
      </c>
      <c r="K120" s="6">
        <v>100850</v>
      </c>
      <c r="L120" s="6"/>
      <c r="M120" s="6"/>
      <c r="N120" s="6">
        <v>2221079</v>
      </c>
      <c r="O120" s="6">
        <v>3956290</v>
      </c>
      <c r="P120" s="6"/>
      <c r="Q120" s="6">
        <v>11572812</v>
      </c>
      <c r="R120" s="6">
        <v>829223</v>
      </c>
      <c r="S120" s="6"/>
      <c r="T120" s="6">
        <v>106750</v>
      </c>
      <c r="U120" s="6"/>
      <c r="V120" s="6">
        <v>21001</v>
      </c>
      <c r="W120" s="6">
        <v>3385601</v>
      </c>
      <c r="X120" s="6">
        <v>15257645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43040</v>
      </c>
      <c r="B121" s="6"/>
      <c r="C121" s="6"/>
      <c r="D121" s="6"/>
      <c r="E121" s="6">
        <v>1394830.82</v>
      </c>
      <c r="F121" s="6"/>
      <c r="G121" s="6">
        <v>6668483</v>
      </c>
      <c r="H121" s="6">
        <v>8356394</v>
      </c>
      <c r="I121" s="6">
        <v>2893454</v>
      </c>
      <c r="J121" s="6">
        <v>265872</v>
      </c>
      <c r="K121" s="6">
        <v>119018</v>
      </c>
      <c r="L121" s="6"/>
      <c r="M121" s="6"/>
      <c r="N121" s="6">
        <v>1929888</v>
      </c>
      <c r="O121" s="6">
        <v>4055548</v>
      </c>
      <c r="P121" s="6"/>
      <c r="Q121" s="6">
        <v>7091194</v>
      </c>
      <c r="R121" s="6">
        <v>613658</v>
      </c>
      <c r="S121" s="6"/>
      <c r="T121" s="6">
        <v>132395</v>
      </c>
      <c r="U121" s="6"/>
      <c r="V121" s="6">
        <v>119018</v>
      </c>
      <c r="W121" s="6">
        <v>3577508</v>
      </c>
      <c r="X121" s="6">
        <v>14486027</v>
      </c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43070</v>
      </c>
      <c r="B122" s="6"/>
      <c r="C122" s="6"/>
      <c r="D122" s="6"/>
      <c r="E122" s="6">
        <v>1248438.6399999999</v>
      </c>
      <c r="F122" s="6"/>
      <c r="G122" s="6">
        <v>6705619</v>
      </c>
      <c r="H122" s="6">
        <v>8087013</v>
      </c>
      <c r="I122" s="6">
        <v>3388422</v>
      </c>
      <c r="J122" s="6">
        <v>257503</v>
      </c>
      <c r="K122" s="6">
        <v>70561</v>
      </c>
      <c r="L122" s="6"/>
      <c r="M122" s="6"/>
      <c r="N122" s="6">
        <v>1644383</v>
      </c>
      <c r="O122" s="6">
        <v>3943501</v>
      </c>
      <c r="P122" s="6"/>
      <c r="Q122" s="6">
        <v>11886491</v>
      </c>
      <c r="R122" s="6">
        <v>772215</v>
      </c>
      <c r="S122" s="6"/>
      <c r="T122" s="6">
        <v>146475</v>
      </c>
      <c r="U122" s="6"/>
      <c r="V122" s="6">
        <v>28201</v>
      </c>
      <c r="W122" s="6">
        <v>3021750</v>
      </c>
      <c r="X122" s="6">
        <v>14324033</v>
      </c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43101</v>
      </c>
      <c r="B123" s="6"/>
      <c r="C123" s="6"/>
      <c r="D123" s="6"/>
      <c r="E123" s="6">
        <v>1109068</v>
      </c>
      <c r="F123" s="6"/>
      <c r="G123" s="6">
        <v>6401559</v>
      </c>
      <c r="H123" s="6">
        <v>8328770</v>
      </c>
      <c r="I123" s="6">
        <v>3812971</v>
      </c>
      <c r="J123" s="6">
        <v>248779</v>
      </c>
      <c r="K123" s="6">
        <v>113320</v>
      </c>
      <c r="L123" s="6"/>
      <c r="M123" s="6"/>
      <c r="N123" s="6">
        <v>2798514</v>
      </c>
      <c r="O123" s="6">
        <v>3836522</v>
      </c>
      <c r="P123" s="6"/>
      <c r="Q123" s="6">
        <v>7109715</v>
      </c>
      <c r="R123" s="6">
        <v>523853</v>
      </c>
      <c r="S123" s="6"/>
      <c r="T123" s="6">
        <v>158218</v>
      </c>
      <c r="U123" s="6"/>
      <c r="V123" s="6">
        <v>18700</v>
      </c>
      <c r="W123" s="6">
        <v>1647767</v>
      </c>
      <c r="X123" s="6">
        <v>1073244</v>
      </c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43132</v>
      </c>
      <c r="B124" s="6"/>
      <c r="C124" s="6"/>
      <c r="D124" s="6"/>
      <c r="E124" s="6">
        <v>1006271</v>
      </c>
      <c r="F124" s="6"/>
      <c r="G124" s="6">
        <v>5948379</v>
      </c>
      <c r="H124" s="6">
        <v>7932602</v>
      </c>
      <c r="I124" s="6">
        <v>1780062</v>
      </c>
      <c r="J124" s="6">
        <v>229806</v>
      </c>
      <c r="K124" s="6">
        <v>17335</v>
      </c>
      <c r="L124" s="6"/>
      <c r="M124" s="6"/>
      <c r="N124" s="6">
        <v>4328974</v>
      </c>
      <c r="O124" s="6">
        <v>4007021</v>
      </c>
      <c r="P124" s="6"/>
      <c r="Q124" s="6">
        <v>9510315</v>
      </c>
      <c r="R124" s="6">
        <v>541418</v>
      </c>
      <c r="S124" s="6"/>
      <c r="T124" s="6">
        <v>111218</v>
      </c>
      <c r="U124" s="6"/>
      <c r="V124" s="6">
        <v>11899</v>
      </c>
      <c r="W124" s="6">
        <v>1572399</v>
      </c>
      <c r="X124" s="6">
        <v>56973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43160</v>
      </c>
      <c r="B125" s="6"/>
      <c r="C125" s="6"/>
      <c r="D125" s="6"/>
      <c r="E125" s="6">
        <v>1136668</v>
      </c>
      <c r="F125" s="6"/>
      <c r="G125" s="6">
        <v>6228652</v>
      </c>
      <c r="H125" s="6">
        <v>7388883</v>
      </c>
      <c r="I125" s="6">
        <v>2649697</v>
      </c>
      <c r="J125" s="6">
        <v>196032</v>
      </c>
      <c r="K125" s="6">
        <v>33120</v>
      </c>
      <c r="L125" s="6"/>
      <c r="M125" s="6"/>
      <c r="N125" s="6">
        <v>3282771</v>
      </c>
      <c r="O125" s="6">
        <v>4075802</v>
      </c>
      <c r="P125" s="6"/>
      <c r="Q125" s="6">
        <v>9617812</v>
      </c>
      <c r="R125" s="6">
        <v>704636</v>
      </c>
      <c r="S125" s="6"/>
      <c r="T125" s="6">
        <v>143666</v>
      </c>
      <c r="U125" s="6"/>
      <c r="V125" s="6">
        <v>16987</v>
      </c>
      <c r="W125" s="6">
        <v>1546522</v>
      </c>
      <c r="X125" s="6">
        <v>125024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43191</v>
      </c>
      <c r="B126" s="6"/>
      <c r="C126" s="6"/>
      <c r="D126" s="6"/>
      <c r="E126" s="6">
        <v>1128995</v>
      </c>
      <c r="F126" s="6"/>
      <c r="G126" s="6">
        <v>8635171</v>
      </c>
      <c r="H126" s="6">
        <v>8149988</v>
      </c>
      <c r="I126" s="6">
        <v>2887159</v>
      </c>
      <c r="J126" s="6">
        <v>264189</v>
      </c>
      <c r="K126" s="6">
        <v>37409</v>
      </c>
      <c r="L126" s="6"/>
      <c r="M126" s="6"/>
      <c r="N126" s="6">
        <v>5379174</v>
      </c>
      <c r="O126" s="6">
        <v>4140600</v>
      </c>
      <c r="P126" s="6"/>
      <c r="Q126" s="6">
        <v>8282714</v>
      </c>
      <c r="R126" s="6">
        <v>561201</v>
      </c>
      <c r="S126" s="6"/>
      <c r="T126" s="6">
        <v>178874</v>
      </c>
      <c r="U126" s="6"/>
      <c r="V126" s="6">
        <v>14595</v>
      </c>
      <c r="W126" s="6">
        <v>2437425</v>
      </c>
      <c r="X126" s="6">
        <v>1014</v>
      </c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43221</v>
      </c>
      <c r="B127" s="6"/>
      <c r="C127" s="6"/>
      <c r="D127" s="6"/>
      <c r="E127" s="6">
        <v>1688372</v>
      </c>
      <c r="F127" s="6"/>
      <c r="G127" s="6">
        <v>7259600</v>
      </c>
      <c r="H127" s="6">
        <v>7816150</v>
      </c>
      <c r="I127" s="6">
        <v>2872386</v>
      </c>
      <c r="J127" s="6">
        <v>254617</v>
      </c>
      <c r="K127" s="6">
        <v>86418</v>
      </c>
      <c r="L127" s="6"/>
      <c r="M127" s="6"/>
      <c r="N127" s="6">
        <v>3092898</v>
      </c>
      <c r="O127" s="6">
        <v>4186500</v>
      </c>
      <c r="P127" s="6"/>
      <c r="Q127" s="6">
        <v>8116685</v>
      </c>
      <c r="R127" s="6">
        <v>563436</v>
      </c>
      <c r="S127" s="6"/>
      <c r="T127" s="6">
        <v>123582</v>
      </c>
      <c r="U127" s="6"/>
      <c r="V127" s="6">
        <v>14778</v>
      </c>
      <c r="W127" s="6">
        <v>3036624</v>
      </c>
      <c r="X127" s="6">
        <v>25665</v>
      </c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43252</v>
      </c>
      <c r="B128" s="6"/>
      <c r="C128" s="6"/>
      <c r="D128" s="6"/>
      <c r="E128" s="6">
        <v>1238323</v>
      </c>
      <c r="F128" s="6"/>
      <c r="G128" s="6">
        <v>7417950</v>
      </c>
      <c r="H128" s="6">
        <v>8280651</v>
      </c>
      <c r="I128" s="6">
        <v>3769948</v>
      </c>
      <c r="J128" s="6">
        <v>272406</v>
      </c>
      <c r="K128" s="6">
        <v>2022325</v>
      </c>
      <c r="L128" s="6"/>
      <c r="M128" s="6"/>
      <c r="N128" s="6">
        <v>3641565</v>
      </c>
      <c r="O128" s="6">
        <v>4128685</v>
      </c>
      <c r="P128" s="6"/>
      <c r="Q128" s="6">
        <v>11706691</v>
      </c>
      <c r="R128" s="6">
        <v>653985</v>
      </c>
      <c r="S128" s="6"/>
      <c r="T128" s="6">
        <v>98399</v>
      </c>
      <c r="U128" s="6"/>
      <c r="V128" s="6">
        <v>21682</v>
      </c>
      <c r="W128" s="6">
        <v>3570838</v>
      </c>
      <c r="X128" s="6">
        <v>82889</v>
      </c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43282</v>
      </c>
      <c r="B129" s="6"/>
      <c r="C129" s="6"/>
      <c r="D129" s="6"/>
      <c r="E129" s="6">
        <v>1337573</v>
      </c>
      <c r="F129" s="6"/>
      <c r="G129" s="6">
        <v>7585274</v>
      </c>
      <c r="H129" s="6">
        <v>7969227</v>
      </c>
      <c r="I129" s="6">
        <v>3728871</v>
      </c>
      <c r="J129" s="6">
        <v>273626</v>
      </c>
      <c r="K129" s="6">
        <v>1193822</v>
      </c>
      <c r="L129" s="6"/>
      <c r="M129" s="6"/>
      <c r="N129" s="6">
        <v>3113263</v>
      </c>
      <c r="O129" s="6">
        <v>4269763</v>
      </c>
      <c r="P129" s="6"/>
      <c r="Q129" s="6">
        <v>11930967</v>
      </c>
      <c r="R129" s="6">
        <v>647485</v>
      </c>
      <c r="S129" s="6"/>
      <c r="T129" s="6">
        <v>105326</v>
      </c>
      <c r="U129" s="6"/>
      <c r="V129" s="6">
        <v>1949970</v>
      </c>
      <c r="W129" s="6">
        <v>4393193</v>
      </c>
      <c r="X129" s="6">
        <v>64764</v>
      </c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43313</v>
      </c>
      <c r="B130" s="6"/>
      <c r="C130" s="6"/>
      <c r="D130" s="6"/>
      <c r="E130" s="6">
        <v>1383184</v>
      </c>
      <c r="F130" s="6"/>
      <c r="G130" s="6">
        <v>7348257</v>
      </c>
      <c r="H130" s="6">
        <v>7741901</v>
      </c>
      <c r="I130" s="6">
        <v>2857212</v>
      </c>
      <c r="J130" s="6">
        <v>262505</v>
      </c>
      <c r="K130" s="6">
        <v>1932286</v>
      </c>
      <c r="L130" s="6"/>
      <c r="M130" s="6"/>
      <c r="N130" s="6">
        <v>3233495</v>
      </c>
      <c r="O130" s="6">
        <v>4640830</v>
      </c>
      <c r="P130" s="6"/>
      <c r="Q130" s="6">
        <v>9352104</v>
      </c>
      <c r="R130" s="6">
        <v>663718</v>
      </c>
      <c r="S130" s="6"/>
      <c r="T130" s="6">
        <v>89404</v>
      </c>
      <c r="U130" s="6"/>
      <c r="V130" s="6">
        <v>26387</v>
      </c>
      <c r="W130" s="6">
        <v>3504746</v>
      </c>
      <c r="X130" s="6">
        <v>23154</v>
      </c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43344</v>
      </c>
      <c r="B131" s="6"/>
      <c r="C131" s="6"/>
      <c r="D131" s="6"/>
      <c r="E131" s="6">
        <v>1266379</v>
      </c>
      <c r="F131" s="6"/>
      <c r="G131" s="6">
        <v>7317655</v>
      </c>
      <c r="H131" s="6">
        <v>9068437</v>
      </c>
      <c r="I131" s="6">
        <v>3127505</v>
      </c>
      <c r="J131" s="6">
        <v>312606</v>
      </c>
      <c r="K131" s="6">
        <v>148795</v>
      </c>
      <c r="L131" s="6"/>
      <c r="M131" s="6"/>
      <c r="N131" s="6">
        <v>3740355</v>
      </c>
      <c r="O131" s="6">
        <v>4832050</v>
      </c>
      <c r="P131" s="6"/>
      <c r="Q131" s="6">
        <v>7851427</v>
      </c>
      <c r="R131" s="6">
        <v>715673</v>
      </c>
      <c r="S131" s="6"/>
      <c r="T131" s="6">
        <v>101758</v>
      </c>
      <c r="U131" s="6"/>
      <c r="V131" s="6">
        <v>41404</v>
      </c>
      <c r="W131" s="6">
        <v>3509439</v>
      </c>
      <c r="X131" s="6">
        <v>56</v>
      </c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43374</v>
      </c>
      <c r="B132" s="6"/>
      <c r="C132" s="6"/>
      <c r="D132" s="6"/>
      <c r="E132" s="6">
        <v>1716422</v>
      </c>
      <c r="F132" s="6"/>
      <c r="G132" s="6">
        <v>7345034</v>
      </c>
      <c r="H132" s="6">
        <v>7842433</v>
      </c>
      <c r="I132" s="6">
        <v>2878969</v>
      </c>
      <c r="J132" s="6">
        <v>255213</v>
      </c>
      <c r="K132" s="6">
        <v>111099</v>
      </c>
      <c r="L132" s="6"/>
      <c r="M132" s="6"/>
      <c r="N132" s="6">
        <v>2253538</v>
      </c>
      <c r="O132" s="6">
        <v>3972924</v>
      </c>
      <c r="P132" s="6"/>
      <c r="Q132" s="6">
        <v>10665226</v>
      </c>
      <c r="R132" s="6">
        <v>538735</v>
      </c>
      <c r="S132" s="6"/>
      <c r="T132" s="6">
        <v>96777</v>
      </c>
      <c r="U132" s="6"/>
      <c r="V132" s="6">
        <v>57722</v>
      </c>
      <c r="W132" s="6">
        <v>3708417</v>
      </c>
      <c r="X132" s="6">
        <v>2084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43405</v>
      </c>
      <c r="B133" s="6"/>
      <c r="C133" s="6"/>
      <c r="D133" s="6"/>
      <c r="E133" s="6">
        <v>1380282</v>
      </c>
      <c r="F133" s="6"/>
      <c r="G133" s="6">
        <v>7128899</v>
      </c>
      <c r="H133" s="6">
        <v>8376445</v>
      </c>
      <c r="I133" s="6">
        <v>3384592</v>
      </c>
      <c r="J133" s="6">
        <v>254680</v>
      </c>
      <c r="K133" s="6">
        <v>88415</v>
      </c>
      <c r="L133" s="6"/>
      <c r="M133" s="6"/>
      <c r="N133" s="6">
        <v>2690527</v>
      </c>
      <c r="O133" s="6">
        <v>4426472</v>
      </c>
      <c r="P133" s="6"/>
      <c r="Q133" s="6">
        <v>9348445</v>
      </c>
      <c r="R133" s="6">
        <v>708329</v>
      </c>
      <c r="S133" s="6"/>
      <c r="T133" s="6">
        <v>101928</v>
      </c>
      <c r="U133" s="6"/>
      <c r="V133" s="6">
        <v>30449</v>
      </c>
      <c r="W133" s="6">
        <v>4183608</v>
      </c>
      <c r="X133" s="6">
        <v>197</v>
      </c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43435</v>
      </c>
      <c r="B134" s="6"/>
      <c r="C134" s="6"/>
      <c r="D134" s="6"/>
      <c r="E134" s="6">
        <v>1261624</v>
      </c>
      <c r="F134" s="6"/>
      <c r="G134" s="6">
        <v>6922966</v>
      </c>
      <c r="H134" s="6">
        <v>7903047</v>
      </c>
      <c r="I134" s="6">
        <v>4407040</v>
      </c>
      <c r="J134" s="6">
        <v>249826</v>
      </c>
      <c r="K134" s="6">
        <v>40580</v>
      </c>
      <c r="L134" s="6"/>
      <c r="M134" s="6"/>
      <c r="N134" s="6">
        <v>1651941</v>
      </c>
      <c r="O134" s="6">
        <v>4075717</v>
      </c>
      <c r="P134" s="6"/>
      <c r="Q134" s="6">
        <v>8940113</v>
      </c>
      <c r="R134" s="6">
        <v>602334</v>
      </c>
      <c r="S134" s="6"/>
      <c r="T134" s="6">
        <v>105654</v>
      </c>
      <c r="U134" s="6"/>
      <c r="V134" s="6">
        <v>17800</v>
      </c>
      <c r="W134" s="6">
        <v>2921885</v>
      </c>
      <c r="X134" s="6">
        <v>0</v>
      </c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43466</v>
      </c>
      <c r="B135" s="6"/>
      <c r="C135" s="6"/>
      <c r="D135" s="6"/>
      <c r="E135" s="6">
        <v>1204840</v>
      </c>
      <c r="F135" s="6"/>
      <c r="G135" s="6">
        <v>6888040</v>
      </c>
      <c r="H135" s="6">
        <v>8086467</v>
      </c>
      <c r="I135" s="6">
        <v>4158010</v>
      </c>
      <c r="J135" s="6">
        <v>286081</v>
      </c>
      <c r="K135" s="6">
        <v>23253</v>
      </c>
      <c r="L135" s="6"/>
      <c r="M135" s="6"/>
      <c r="N135" s="6">
        <v>3817233</v>
      </c>
      <c r="O135" s="6">
        <v>4076746</v>
      </c>
      <c r="P135" s="6"/>
      <c r="Q135" s="6">
        <v>8153743</v>
      </c>
      <c r="R135" s="6">
        <v>485676</v>
      </c>
      <c r="S135" s="6"/>
      <c r="T135" s="6">
        <v>126343</v>
      </c>
      <c r="U135" s="6"/>
      <c r="V135" s="6">
        <v>26604</v>
      </c>
      <c r="W135" s="6">
        <v>1649919</v>
      </c>
      <c r="X135" s="6">
        <v>0</v>
      </c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43497</v>
      </c>
      <c r="B136" s="6"/>
      <c r="C136" s="6"/>
      <c r="D136" s="6"/>
      <c r="E136" s="6">
        <v>1055871</v>
      </c>
      <c r="F136" s="6"/>
      <c r="G136" s="6">
        <v>4951235</v>
      </c>
      <c r="H136" s="6">
        <v>7625614</v>
      </c>
      <c r="I136" s="6">
        <v>1927841</v>
      </c>
      <c r="J136" s="6">
        <v>166567</v>
      </c>
      <c r="K136" s="6">
        <v>107850</v>
      </c>
      <c r="L136" s="6"/>
      <c r="M136" s="6"/>
      <c r="N136" s="6">
        <v>4413589</v>
      </c>
      <c r="O136" s="6">
        <v>3234013</v>
      </c>
      <c r="P136" s="6"/>
      <c r="Q136" s="6">
        <v>10677385</v>
      </c>
      <c r="R136" s="6">
        <v>665081</v>
      </c>
      <c r="S136" s="6"/>
      <c r="T136" s="6">
        <v>107008</v>
      </c>
      <c r="U136" s="6"/>
      <c r="V136" s="6">
        <v>19787</v>
      </c>
      <c r="W136" s="6">
        <v>1333549</v>
      </c>
      <c r="X136" s="6">
        <v>1014</v>
      </c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43525</v>
      </c>
      <c r="B137" s="6"/>
      <c r="C137" s="6"/>
      <c r="D137" s="6"/>
      <c r="E137" s="6">
        <v>1046472</v>
      </c>
      <c r="F137" s="6"/>
      <c r="G137" s="6">
        <v>5978167</v>
      </c>
      <c r="H137" s="6">
        <v>7377663</v>
      </c>
      <c r="I137" s="6">
        <v>2657712</v>
      </c>
      <c r="J137" s="6">
        <v>198254</v>
      </c>
      <c r="K137" s="6">
        <v>122467</v>
      </c>
      <c r="L137" s="6"/>
      <c r="M137" s="6"/>
      <c r="N137" s="6">
        <v>3167615</v>
      </c>
      <c r="O137" s="6">
        <v>4088958</v>
      </c>
      <c r="P137" s="6"/>
      <c r="Q137" s="6">
        <v>6926147</v>
      </c>
      <c r="R137" s="6">
        <v>664497</v>
      </c>
      <c r="S137" s="6"/>
      <c r="T137" s="6">
        <v>102719</v>
      </c>
      <c r="U137" s="6"/>
      <c r="V137" s="6">
        <v>28428</v>
      </c>
      <c r="W137" s="6">
        <v>1520124</v>
      </c>
      <c r="X137" s="6">
        <v>29753</v>
      </c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43556</v>
      </c>
      <c r="B138" s="6"/>
      <c r="C138" s="6"/>
      <c r="D138" s="6"/>
      <c r="E138" s="6">
        <v>1089695</v>
      </c>
      <c r="F138" s="6"/>
      <c r="G138" s="6">
        <v>8512891</v>
      </c>
      <c r="H138" s="6">
        <v>8069818</v>
      </c>
      <c r="I138" s="6">
        <v>2803001</v>
      </c>
      <c r="J138" s="6">
        <v>285147</v>
      </c>
      <c r="K138" s="6">
        <v>42872</v>
      </c>
      <c r="L138" s="6"/>
      <c r="M138" s="6"/>
      <c r="N138" s="6">
        <v>5250009</v>
      </c>
      <c r="O138" s="6">
        <v>4253286</v>
      </c>
      <c r="P138" s="6"/>
      <c r="Q138" s="6">
        <v>7988306</v>
      </c>
      <c r="R138" s="6">
        <v>1305684</v>
      </c>
      <c r="S138" s="6"/>
      <c r="T138" s="6">
        <v>147560</v>
      </c>
      <c r="U138" s="6"/>
      <c r="V138" s="6">
        <v>38273</v>
      </c>
      <c r="W138" s="6">
        <v>2236725</v>
      </c>
      <c r="X138" s="6">
        <v>59674</v>
      </c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43586</v>
      </c>
      <c r="B139" s="6"/>
      <c r="C139" s="6"/>
      <c r="D139" s="6"/>
      <c r="E139" s="6">
        <v>1927195</v>
      </c>
      <c r="F139" s="6"/>
      <c r="G139" s="6">
        <v>7917402</v>
      </c>
      <c r="H139" s="6">
        <v>7719435</v>
      </c>
      <c r="I139" s="6">
        <v>2543552</v>
      </c>
      <c r="J139" s="6">
        <v>242050</v>
      </c>
      <c r="K139" s="6">
        <v>49926</v>
      </c>
      <c r="L139" s="6"/>
      <c r="M139" s="6"/>
      <c r="N139" s="6">
        <v>3278187</v>
      </c>
      <c r="O139" s="6">
        <v>4129513</v>
      </c>
      <c r="P139" s="6"/>
      <c r="Q139" s="6">
        <v>8912890</v>
      </c>
      <c r="R139" s="6">
        <v>636298</v>
      </c>
      <c r="S139" s="6"/>
      <c r="T139" s="6">
        <v>104858</v>
      </c>
      <c r="U139" s="6"/>
      <c r="V139" s="6">
        <v>11105</v>
      </c>
      <c r="W139" s="6">
        <v>2933995</v>
      </c>
      <c r="X139" s="6">
        <v>12469</v>
      </c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43617</v>
      </c>
      <c r="B140" s="6"/>
      <c r="C140" s="6"/>
      <c r="D140" s="6"/>
      <c r="E140" s="6">
        <v>1515507</v>
      </c>
      <c r="F140" s="6"/>
      <c r="G140" s="6">
        <v>7871441</v>
      </c>
      <c r="H140" s="6">
        <v>8701264</v>
      </c>
      <c r="I140" s="6">
        <v>3332330</v>
      </c>
      <c r="J140" s="6">
        <v>276250</v>
      </c>
      <c r="K140" s="6">
        <v>2093734</v>
      </c>
      <c r="L140" s="6"/>
      <c r="M140" s="6"/>
      <c r="N140" s="6">
        <v>3714317</v>
      </c>
      <c r="O140" s="6">
        <v>4346040</v>
      </c>
      <c r="P140" s="6"/>
      <c r="Q140" s="6">
        <v>11130719</v>
      </c>
      <c r="R140" s="6">
        <v>640493</v>
      </c>
      <c r="S140" s="6"/>
      <c r="T140" s="6">
        <v>84476</v>
      </c>
      <c r="U140" s="6"/>
      <c r="V140" s="6">
        <v>30666</v>
      </c>
      <c r="W140" s="6">
        <v>4017339</v>
      </c>
      <c r="X140" s="6">
        <v>29522</v>
      </c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43647</v>
      </c>
      <c r="B141" s="6"/>
      <c r="C141" s="6"/>
      <c r="D141" s="6"/>
      <c r="E141" s="6">
        <v>1609997</v>
      </c>
      <c r="F141" s="6"/>
      <c r="G141" s="6">
        <v>7238206</v>
      </c>
      <c r="H141" s="6">
        <v>7895176</v>
      </c>
      <c r="I141" s="6">
        <v>4751051</v>
      </c>
      <c r="J141" s="6">
        <v>327170</v>
      </c>
      <c r="K141" s="6">
        <v>1347031</v>
      </c>
      <c r="L141" s="6"/>
      <c r="M141" s="6"/>
      <c r="N141" s="6">
        <v>2769504</v>
      </c>
      <c r="O141" s="6">
        <v>4406881</v>
      </c>
      <c r="P141" s="6"/>
      <c r="Q141" s="6">
        <v>11491021</v>
      </c>
      <c r="R141" s="6">
        <v>629347</v>
      </c>
      <c r="S141" s="6"/>
      <c r="T141" s="6">
        <v>90740</v>
      </c>
      <c r="U141" s="6"/>
      <c r="V141" s="6">
        <v>1996970</v>
      </c>
      <c r="W141" s="6">
        <v>4178647</v>
      </c>
      <c r="X141" s="6">
        <v>1343</v>
      </c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43678</v>
      </c>
      <c r="B142" s="6"/>
      <c r="C142" s="6"/>
      <c r="D142" s="6"/>
      <c r="E142" s="6">
        <v>1454311</v>
      </c>
      <c r="F142" s="6"/>
      <c r="G142" s="6">
        <v>7457032</v>
      </c>
      <c r="H142" s="6">
        <v>8332730</v>
      </c>
      <c r="I142" s="6">
        <v>3168984</v>
      </c>
      <c r="J142" s="6">
        <v>314406</v>
      </c>
      <c r="K142" s="6">
        <v>87729</v>
      </c>
      <c r="L142" s="6"/>
      <c r="M142" s="6"/>
      <c r="N142" s="6">
        <v>2881467</v>
      </c>
      <c r="O142" s="6">
        <v>4960272</v>
      </c>
      <c r="P142" s="6"/>
      <c r="Q142" s="6">
        <v>5780039</v>
      </c>
      <c r="R142" s="6">
        <v>663864</v>
      </c>
      <c r="S142" s="6"/>
      <c r="T142" s="6">
        <v>80350</v>
      </c>
      <c r="U142" s="6"/>
      <c r="V142" s="6">
        <v>78827</v>
      </c>
      <c r="W142" s="6">
        <v>3586142</v>
      </c>
      <c r="X142" s="6">
        <v>0</v>
      </c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43709</v>
      </c>
      <c r="B143" s="6"/>
      <c r="C143" s="6"/>
      <c r="D143" s="6"/>
      <c r="E143" s="6">
        <v>1331176</v>
      </c>
      <c r="F143" s="6"/>
      <c r="G143" s="6">
        <v>7842941</v>
      </c>
      <c r="H143" s="6">
        <v>8052912</v>
      </c>
      <c r="I143" s="6">
        <v>3195164</v>
      </c>
      <c r="J143" s="6">
        <v>286267</v>
      </c>
      <c r="K143" s="6">
        <v>48450</v>
      </c>
      <c r="L143" s="6"/>
      <c r="M143" s="6"/>
      <c r="N143" s="6">
        <v>4106059</v>
      </c>
      <c r="O143" s="6">
        <v>4445835</v>
      </c>
      <c r="P143" s="6"/>
      <c r="Q143" s="6">
        <v>8322470</v>
      </c>
      <c r="R143" s="6">
        <v>658761</v>
      </c>
      <c r="S143" s="6"/>
      <c r="T143" s="6">
        <v>67401</v>
      </c>
      <c r="U143" s="6"/>
      <c r="V143" s="6">
        <v>53099</v>
      </c>
      <c r="W143" s="6">
        <v>3449419</v>
      </c>
      <c r="X143" s="6">
        <v>340006</v>
      </c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43739</v>
      </c>
      <c r="B144" s="6"/>
      <c r="C144" s="6"/>
      <c r="D144" s="6"/>
      <c r="E144" s="6">
        <v>1395048</v>
      </c>
      <c r="F144" s="6"/>
      <c r="G144" s="6">
        <v>7354436</v>
      </c>
      <c r="H144" s="6">
        <v>7618000</v>
      </c>
      <c r="I144" s="6">
        <v>2983686</v>
      </c>
      <c r="J144" s="6">
        <v>227991</v>
      </c>
      <c r="K144" s="6">
        <v>35564</v>
      </c>
      <c r="L144" s="6"/>
      <c r="M144" s="6"/>
      <c r="N144" s="6">
        <v>1945591</v>
      </c>
      <c r="O144" s="6">
        <v>4237847</v>
      </c>
      <c r="P144" s="6"/>
      <c r="Q144" s="6">
        <v>7483032</v>
      </c>
      <c r="R144" s="6">
        <v>1010366</v>
      </c>
      <c r="S144" s="6"/>
      <c r="T144" s="6">
        <v>116524</v>
      </c>
      <c r="U144" s="6"/>
      <c r="V144" s="6">
        <v>124359</v>
      </c>
      <c r="W144" s="6">
        <v>3819231</v>
      </c>
      <c r="X144" s="6">
        <v>0</v>
      </c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7" x14ac:dyDescent="0.25">
      <c r="A145" s="13">
        <v>43770</v>
      </c>
      <c r="B145" s="6"/>
      <c r="C145" s="6"/>
      <c r="D145" s="6"/>
      <c r="E145" s="6">
        <v>1186625</v>
      </c>
      <c r="F145" s="6"/>
      <c r="G145" s="6">
        <v>6908643</v>
      </c>
      <c r="H145" s="6">
        <v>8104784</v>
      </c>
      <c r="I145" s="6">
        <v>3354147</v>
      </c>
      <c r="J145" s="6">
        <v>244319</v>
      </c>
      <c r="K145" s="6">
        <v>22570</v>
      </c>
      <c r="L145" s="6"/>
      <c r="M145" s="6"/>
      <c r="N145" s="6">
        <v>1932712</v>
      </c>
      <c r="O145" s="6">
        <v>4257056</v>
      </c>
      <c r="P145" s="6"/>
      <c r="Q145" s="6">
        <v>8993152</v>
      </c>
      <c r="R145" s="6">
        <v>608684</v>
      </c>
      <c r="S145" s="6"/>
      <c r="T145" s="6">
        <v>92947</v>
      </c>
      <c r="U145" s="6"/>
      <c r="V145" s="6">
        <v>154677</v>
      </c>
      <c r="W145" s="6">
        <v>3960397</v>
      </c>
      <c r="X145" s="6">
        <v>0</v>
      </c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</row>
    <row r="146" spans="1:57" x14ac:dyDescent="0.25">
      <c r="A146" s="13">
        <v>43800</v>
      </c>
      <c r="B146" s="6"/>
      <c r="C146" s="6"/>
      <c r="D146" s="6"/>
      <c r="E146" s="6">
        <v>1279626</v>
      </c>
      <c r="F146" s="6"/>
      <c r="G146" s="6">
        <v>7393954</v>
      </c>
      <c r="H146" s="6">
        <v>8068969</v>
      </c>
      <c r="I146" s="6">
        <v>3113290</v>
      </c>
      <c r="J146" s="6">
        <v>262322</v>
      </c>
      <c r="K146" s="6">
        <v>22969</v>
      </c>
      <c r="L146" s="6"/>
      <c r="M146" s="6"/>
      <c r="N146" s="6">
        <v>1985388</v>
      </c>
      <c r="O146" s="6">
        <v>4022968</v>
      </c>
      <c r="P146" s="6"/>
      <c r="Q146" s="6">
        <v>9986112</v>
      </c>
      <c r="R146" s="6">
        <v>572643</v>
      </c>
      <c r="S146" s="6"/>
      <c r="T146" s="6">
        <v>94074</v>
      </c>
      <c r="U146" s="6"/>
      <c r="V146" s="6">
        <v>44547</v>
      </c>
      <c r="W146" s="6">
        <v>2589026</v>
      </c>
      <c r="X146" s="6">
        <v>21510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</row>
    <row r="147" spans="1:57" x14ac:dyDescent="0.25">
      <c r="A147" s="13">
        <v>43831</v>
      </c>
      <c r="B147" s="6"/>
      <c r="C147" s="6"/>
      <c r="D147" s="6"/>
      <c r="E147" s="6">
        <v>1155677</v>
      </c>
      <c r="F147" s="6"/>
      <c r="G147" s="6">
        <v>7269580</v>
      </c>
      <c r="H147" s="6">
        <v>7950667</v>
      </c>
      <c r="I147" s="6">
        <v>4224006</v>
      </c>
      <c r="J147" s="6">
        <v>323147</v>
      </c>
      <c r="K147" s="6">
        <v>25937</v>
      </c>
      <c r="L147" s="6"/>
      <c r="M147" s="6"/>
      <c r="N147" s="6">
        <v>3201776</v>
      </c>
      <c r="O147" s="6">
        <v>4143876</v>
      </c>
      <c r="P147" s="6"/>
      <c r="Q147" s="6">
        <v>3812306</v>
      </c>
      <c r="R147" s="6">
        <v>565301</v>
      </c>
      <c r="S147" s="6"/>
      <c r="T147" s="6">
        <v>132770</v>
      </c>
      <c r="U147" s="6"/>
      <c r="V147" s="6">
        <v>49469</v>
      </c>
      <c r="W147" s="6">
        <v>2074179</v>
      </c>
      <c r="X147" s="6">
        <v>0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</row>
    <row r="148" spans="1:57" x14ac:dyDescent="0.25">
      <c r="A148" s="13">
        <v>43862</v>
      </c>
      <c r="B148" s="6"/>
      <c r="C148" s="6"/>
      <c r="D148" s="6"/>
      <c r="E148" s="6">
        <v>1059784</v>
      </c>
      <c r="F148" s="6"/>
      <c r="G148" s="6">
        <v>5416094</v>
      </c>
      <c r="H148" s="6">
        <v>7575688</v>
      </c>
      <c r="I148" s="6">
        <v>2139657</v>
      </c>
      <c r="J148" s="6">
        <v>164643</v>
      </c>
      <c r="K148" s="6">
        <v>12337</v>
      </c>
      <c r="L148" s="6"/>
      <c r="M148" s="6"/>
      <c r="N148" s="6">
        <v>4621560</v>
      </c>
      <c r="O148" s="6">
        <v>3579808</v>
      </c>
      <c r="P148" s="6"/>
      <c r="Q148" s="6">
        <v>7050817</v>
      </c>
      <c r="R148" s="6">
        <v>543116</v>
      </c>
      <c r="S148" s="6"/>
      <c r="T148" s="6">
        <v>78047</v>
      </c>
      <c r="U148" s="6"/>
      <c r="V148" s="6">
        <v>43636</v>
      </c>
      <c r="W148" s="6">
        <v>1757842</v>
      </c>
      <c r="X148" s="6">
        <v>0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</row>
    <row r="149" spans="1:57" x14ac:dyDescent="0.25">
      <c r="A149" s="13">
        <v>43891</v>
      </c>
      <c r="B149" s="6"/>
      <c r="C149" s="6"/>
      <c r="D149" s="6"/>
      <c r="E149" s="6">
        <v>920009</v>
      </c>
      <c r="F149" s="6"/>
      <c r="G149" s="6">
        <v>5325377</v>
      </c>
      <c r="H149" s="6">
        <v>7169713</v>
      </c>
      <c r="I149" s="6">
        <v>2454574</v>
      </c>
      <c r="J149" s="6">
        <v>165332</v>
      </c>
      <c r="K149" s="6">
        <v>11533</v>
      </c>
      <c r="L149" s="6"/>
      <c r="M149" s="6"/>
      <c r="N149" s="6">
        <v>2537725</v>
      </c>
      <c r="O149" s="6">
        <v>3664709</v>
      </c>
      <c r="P149" s="6"/>
      <c r="Q149" s="6">
        <v>7084237</v>
      </c>
      <c r="R149" s="6">
        <v>499414</v>
      </c>
      <c r="S149" s="6"/>
      <c r="T149" s="6">
        <v>89900</v>
      </c>
      <c r="U149" s="6"/>
      <c r="V149" s="6">
        <v>37637</v>
      </c>
      <c r="W149" s="6">
        <v>1566710</v>
      </c>
      <c r="X149" s="6">
        <v>3607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</row>
    <row r="150" spans="1:57" x14ac:dyDescent="0.25">
      <c r="A150" s="13">
        <v>43922</v>
      </c>
      <c r="B150" s="6"/>
      <c r="C150" s="6"/>
      <c r="D150" s="6"/>
      <c r="E150" s="6">
        <v>1148554</v>
      </c>
      <c r="F150" s="6"/>
      <c r="G150" s="6">
        <v>4813831</v>
      </c>
      <c r="H150" s="6">
        <v>5364707</v>
      </c>
      <c r="I150" s="6">
        <v>4054597</v>
      </c>
      <c r="J150" s="6">
        <v>179976</v>
      </c>
      <c r="K150" s="6">
        <v>2612</v>
      </c>
      <c r="L150" s="6"/>
      <c r="M150" s="6"/>
      <c r="N150" s="6">
        <v>826018</v>
      </c>
      <c r="O150" s="6">
        <v>1224133</v>
      </c>
      <c r="P150" s="6"/>
      <c r="Q150" s="6">
        <v>7663294</v>
      </c>
      <c r="R150" s="6">
        <v>532145</v>
      </c>
      <c r="S150" s="6"/>
      <c r="T150" s="6">
        <v>329466</v>
      </c>
      <c r="U150" s="6"/>
      <c r="V150" s="6">
        <v>728</v>
      </c>
      <c r="W150" s="6">
        <v>608018</v>
      </c>
      <c r="X150" s="6">
        <v>0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</row>
    <row r="151" spans="1:57" x14ac:dyDescent="0.25">
      <c r="A151" s="13">
        <v>43952</v>
      </c>
      <c r="B151" s="6"/>
      <c r="C151" s="6"/>
      <c r="D151" s="6"/>
      <c r="E151" s="6">
        <v>1004454</v>
      </c>
      <c r="F151" s="6"/>
      <c r="G151" s="6">
        <v>4176325</v>
      </c>
      <c r="H151" s="6">
        <v>3814116</v>
      </c>
      <c r="I151" s="6">
        <v>2359579</v>
      </c>
      <c r="J151" s="6">
        <v>138731</v>
      </c>
      <c r="K151" s="6">
        <v>3350</v>
      </c>
      <c r="L151" s="6"/>
      <c r="M151" s="6"/>
      <c r="N151" s="6">
        <v>92046</v>
      </c>
      <c r="O151" s="6">
        <v>701019</v>
      </c>
      <c r="P151" s="6"/>
      <c r="Q151" s="6">
        <v>7305200</v>
      </c>
      <c r="R151" s="6">
        <v>418415</v>
      </c>
      <c r="S151" s="6"/>
      <c r="T151" s="6">
        <v>165316</v>
      </c>
      <c r="U151" s="6"/>
      <c r="V151" s="6">
        <v>0</v>
      </c>
      <c r="W151" s="6">
        <v>279537</v>
      </c>
      <c r="X151" s="6">
        <v>0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</row>
    <row r="152" spans="1:57" x14ac:dyDescent="0.25">
      <c r="A152" s="13">
        <v>43983</v>
      </c>
      <c r="B152" s="6"/>
      <c r="C152" s="6"/>
      <c r="D152" s="6"/>
      <c r="E152" s="6">
        <v>798585</v>
      </c>
      <c r="F152" s="6"/>
      <c r="G152" s="6">
        <v>6517953</v>
      </c>
      <c r="H152" s="6">
        <v>8025195</v>
      </c>
      <c r="I152" s="6">
        <v>2690124</v>
      </c>
      <c r="J152" s="6">
        <v>207833</v>
      </c>
      <c r="K152" s="6">
        <v>74831</v>
      </c>
      <c r="L152" s="6"/>
      <c r="M152" s="6"/>
      <c r="N152" s="6">
        <v>146477</v>
      </c>
      <c r="O152" s="6">
        <v>2860277</v>
      </c>
      <c r="P152" s="6"/>
      <c r="Q152" s="6">
        <v>10005848</v>
      </c>
      <c r="R152" s="6">
        <v>602742</v>
      </c>
      <c r="S152" s="6"/>
      <c r="T152" s="6">
        <v>132612</v>
      </c>
      <c r="U152" s="6"/>
      <c r="V152" s="6">
        <v>1777</v>
      </c>
      <c r="W152" s="6">
        <v>424953</v>
      </c>
      <c r="X152" s="6">
        <v>0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</row>
    <row r="153" spans="1:57" x14ac:dyDescent="0.25">
      <c r="A153" s="13">
        <v>44013</v>
      </c>
      <c r="B153" s="6"/>
      <c r="C153" s="6"/>
      <c r="D153" s="6"/>
      <c r="E153" s="6">
        <v>1353480</v>
      </c>
      <c r="F153" s="6"/>
      <c r="G153" s="6">
        <v>8020337</v>
      </c>
      <c r="H153" s="6">
        <v>6696030</v>
      </c>
      <c r="I153" s="6">
        <v>3986526</v>
      </c>
      <c r="J153" s="6">
        <v>245630</v>
      </c>
      <c r="K153" s="6">
        <v>884667</v>
      </c>
      <c r="L153" s="6"/>
      <c r="M153" s="6"/>
      <c r="N153" s="6">
        <v>87962</v>
      </c>
      <c r="O153" s="6">
        <v>1900682</v>
      </c>
      <c r="P153" s="6"/>
      <c r="Q153" s="6">
        <v>7693048</v>
      </c>
      <c r="R153" s="6">
        <v>487013</v>
      </c>
      <c r="S153" s="6"/>
      <c r="T153" s="6">
        <v>245899</v>
      </c>
      <c r="U153" s="6"/>
      <c r="V153" s="6">
        <v>116555</v>
      </c>
      <c r="W153" s="6">
        <v>416449</v>
      </c>
      <c r="X153" s="6">
        <v>0</v>
      </c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57" x14ac:dyDescent="0.25">
      <c r="A154" s="13">
        <v>44044</v>
      </c>
      <c r="B154" s="6"/>
      <c r="C154" s="6"/>
      <c r="D154" s="6"/>
      <c r="E154" s="6">
        <v>1348258</v>
      </c>
      <c r="F154" s="6"/>
      <c r="G154" s="6">
        <v>8253453</v>
      </c>
      <c r="H154" s="6">
        <v>7295993</v>
      </c>
      <c r="I154" s="6">
        <v>3086922</v>
      </c>
      <c r="J154" s="6">
        <v>249641</v>
      </c>
      <c r="K154" s="6">
        <v>1086391</v>
      </c>
      <c r="L154" s="6"/>
      <c r="M154" s="6"/>
      <c r="N154" s="6">
        <v>400605</v>
      </c>
      <c r="O154" s="6">
        <v>2299073</v>
      </c>
      <c r="P154" s="6"/>
      <c r="Q154" s="6">
        <v>24720700</v>
      </c>
      <c r="R154" s="6">
        <v>803241</v>
      </c>
      <c r="S154" s="6"/>
      <c r="T154" s="6">
        <v>168316</v>
      </c>
      <c r="U154" s="6"/>
      <c r="V154" s="6">
        <v>285950</v>
      </c>
      <c r="W154" s="6">
        <v>592911</v>
      </c>
      <c r="X154" s="6">
        <v>0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57" x14ac:dyDescent="0.25">
      <c r="A155" s="13">
        <v>44075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57" x14ac:dyDescent="0.25">
      <c r="A156" s="13">
        <v>44105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503"/>
  <sheetViews>
    <sheetView workbookViewId="0">
      <pane xSplit="1" ySplit="1" topLeftCell="B143" activePane="bottomRight" state="frozen"/>
      <selection pane="topRight" activeCell="B1" sqref="B1"/>
      <selection pane="bottomLeft" activeCell="A2" sqref="A2"/>
      <selection pane="bottomRight" activeCell="G437" sqref="G437"/>
    </sheetView>
  </sheetViews>
  <sheetFormatPr defaultColWidth="8.7109375" defaultRowHeight="15" x14ac:dyDescent="0.25"/>
  <cols>
    <col min="1" max="1" width="15.7109375" style="13" customWidth="1"/>
    <col min="2" max="2" width="12.28515625" style="3" bestFit="1" customWidth="1"/>
    <col min="3" max="3" width="11.28515625" style="3" bestFit="1" customWidth="1"/>
    <col min="4" max="5" width="10.7109375" style="3" bestFit="1" customWidth="1"/>
    <col min="6" max="6" width="11.42578125" style="3" bestFit="1" customWidth="1"/>
    <col min="7" max="7" width="12.7109375" style="3" bestFit="1" customWidth="1"/>
    <col min="8" max="8" width="11.42578125" style="3" bestFit="1" customWidth="1"/>
    <col min="9" max="9" width="10.7109375" style="3" bestFit="1" customWidth="1"/>
    <col min="10" max="11" width="11.28515625" style="3" bestFit="1" customWidth="1"/>
    <col min="12" max="12" width="9.42578125" style="3" bestFit="1" customWidth="1"/>
    <col min="13" max="15" width="10.7109375" style="3" bestFit="1" customWidth="1"/>
    <col min="16" max="16" width="9.7109375" style="3" bestFit="1" customWidth="1"/>
    <col min="17" max="17" width="12.28515625" style="3" bestFit="1" customWidth="1"/>
    <col min="18" max="18" width="11.28515625" style="3" bestFit="1" customWidth="1"/>
    <col min="19" max="20" width="9" style="3" bestFit="1" customWidth="1"/>
    <col min="21" max="21" width="11.28515625" style="3" bestFit="1" customWidth="1"/>
    <col min="22" max="22" width="10.42578125" style="3" bestFit="1" customWidth="1"/>
    <col min="23" max="23" width="11.28515625" style="3" bestFit="1" customWidth="1"/>
    <col min="24" max="24" width="12.28515625" style="3" bestFit="1" customWidth="1"/>
    <col min="25" max="25" width="9" style="3" bestFit="1" customWidth="1"/>
    <col min="26" max="26" width="9.7109375" style="3" bestFit="1" customWidth="1"/>
    <col min="27" max="27" width="10.42578125" style="3" bestFit="1" customWidth="1"/>
    <col min="28" max="29" width="9.7109375" style="3" bestFit="1" customWidth="1"/>
    <col min="30" max="30" width="9" style="3" bestFit="1" customWidth="1"/>
    <col min="31" max="31" width="9.140625" style="3" bestFit="1" customWidth="1"/>
    <col min="32" max="32" width="9.7109375" style="3" bestFit="1" customWidth="1"/>
    <col min="33" max="35" width="9" style="3" bestFit="1" customWidth="1"/>
    <col min="36" max="36" width="9.7109375" style="3" bestFit="1" customWidth="1"/>
    <col min="37" max="40" width="9" style="3" bestFit="1" customWidth="1"/>
    <col min="41" max="41" width="9.7109375" style="3" bestFit="1" customWidth="1"/>
    <col min="42" max="44" width="9" style="3" bestFit="1" customWidth="1"/>
    <col min="45" max="45" width="9.140625" style="3" bestFit="1" customWidth="1"/>
    <col min="46" max="46" width="9.7109375" style="3" bestFit="1" customWidth="1"/>
    <col min="47" max="47" width="9" style="3" bestFit="1" customWidth="1"/>
    <col min="48" max="48" width="9.140625" style="3" bestFit="1" customWidth="1"/>
    <col min="49" max="49" width="9.7109375" style="3" bestFit="1" customWidth="1"/>
    <col min="50" max="51" width="10.42578125" style="3" bestFit="1" customWidth="1"/>
    <col min="52" max="52" width="9" style="3" bestFit="1" customWidth="1"/>
    <col min="53" max="53" width="11.28515625" style="3" bestFit="1" customWidth="1"/>
    <col min="54" max="54" width="10.42578125" style="3" bestFit="1" customWidth="1"/>
    <col min="55" max="16384" width="8.7109375" style="3"/>
  </cols>
  <sheetData>
    <row r="1" spans="1:54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s="13">
        <v>33208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x14ac:dyDescent="0.25">
      <c r="A3" s="13">
        <v>33239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x14ac:dyDescent="0.25">
      <c r="A4" s="13">
        <v>33270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5">
      <c r="A5" s="13">
        <v>33298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x14ac:dyDescent="0.25">
      <c r="A6" s="13">
        <v>33329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13">
        <v>33359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25">
      <c r="A8" s="13">
        <v>33390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13">
        <v>33420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13">
        <v>33451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13">
        <v>33482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13">
        <v>33512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25">
      <c r="A13" s="13">
        <v>33543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x14ac:dyDescent="0.25">
      <c r="A14" s="13">
        <v>33573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25">
      <c r="A15" s="13">
        <v>33604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x14ac:dyDescent="0.25">
      <c r="A16" s="13">
        <v>33635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33664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33695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33725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33756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33786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33817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33848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33878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33909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33939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33970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34001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34029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34060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34090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34121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34151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34182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34213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34243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34274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34304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34335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34366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34394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34425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34455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34486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34516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34547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34578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34608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34639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34669</v>
      </c>
      <c r="B50" s="6"/>
      <c r="C50" s="6"/>
      <c r="D50" s="6"/>
      <c r="E50" s="6"/>
      <c r="F50" s="7">
        <v>16254955.833501725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34700</v>
      </c>
      <c r="B51" s="6"/>
      <c r="C51" s="6"/>
      <c r="D51" s="6"/>
      <c r="E51" s="6"/>
      <c r="F51" s="7">
        <v>15697487.614077806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34731</v>
      </c>
      <c r="B52" s="6"/>
      <c r="C52" s="6"/>
      <c r="D52" s="6"/>
      <c r="E52" s="6"/>
      <c r="F52" s="7">
        <v>15799637.121082135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34759</v>
      </c>
      <c r="B53" s="6"/>
      <c r="C53" s="6"/>
      <c r="D53" s="6"/>
      <c r="E53" s="6"/>
      <c r="F53" s="7">
        <v>19671971.797551256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34790</v>
      </c>
      <c r="B54" s="6"/>
      <c r="C54" s="6"/>
      <c r="D54" s="6"/>
      <c r="E54" s="6"/>
      <c r="F54" s="7">
        <v>13262423.223657262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34820</v>
      </c>
      <c r="B55" s="6"/>
      <c r="C55" s="6"/>
      <c r="D55" s="6"/>
      <c r="E55" s="6"/>
      <c r="F55" s="7">
        <v>13539280.575169167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34851</v>
      </c>
      <c r="B56" s="6"/>
      <c r="C56" s="6"/>
      <c r="D56" s="6"/>
      <c r="E56" s="6"/>
      <c r="F56" s="7">
        <v>15692280.357409349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34881</v>
      </c>
      <c r="B57" s="6"/>
      <c r="C57" s="6"/>
      <c r="D57" s="6"/>
      <c r="E57" s="6"/>
      <c r="F57" s="7">
        <v>15291766.477115758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34912</v>
      </c>
      <c r="B58" s="6"/>
      <c r="C58" s="6"/>
      <c r="D58" s="6"/>
      <c r="E58" s="6"/>
      <c r="F58" s="7">
        <v>16442252.618492913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34943</v>
      </c>
      <c r="B59" s="6"/>
      <c r="C59" s="6"/>
      <c r="D59" s="6"/>
      <c r="E59" s="6"/>
      <c r="F59" s="7">
        <v>17253857.331762314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34973</v>
      </c>
      <c r="B60" s="6"/>
      <c r="C60" s="6"/>
      <c r="D60" s="6"/>
      <c r="E60" s="6"/>
      <c r="F60" s="7">
        <v>16011132.546176394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35004</v>
      </c>
      <c r="B61" s="6"/>
      <c r="C61" s="6"/>
      <c r="D61" s="6"/>
      <c r="E61" s="6"/>
      <c r="F61" s="7">
        <v>16395512.504003914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35034</v>
      </c>
      <c r="B62" s="6"/>
      <c r="C62" s="6"/>
      <c r="D62" s="6"/>
      <c r="E62" s="6"/>
      <c r="F62" s="7">
        <v>19707104.754606973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35065</v>
      </c>
      <c r="B63" s="6"/>
      <c r="C63" s="6"/>
      <c r="D63" s="6"/>
      <c r="E63" s="6"/>
      <c r="F63" s="7">
        <v>19031244.130309924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35096</v>
      </c>
      <c r="B64" s="6"/>
      <c r="C64" s="6"/>
      <c r="D64" s="6"/>
      <c r="E64" s="6"/>
      <c r="F64" s="7">
        <v>19155087.655680619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35125</v>
      </c>
      <c r="B65" s="6"/>
      <c r="C65" s="6"/>
      <c r="D65" s="6"/>
      <c r="E65" s="6"/>
      <c r="F65" s="7">
        <v>23849810.046546347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35156</v>
      </c>
      <c r="B66" s="6"/>
      <c r="C66" s="6"/>
      <c r="D66" s="6"/>
      <c r="E66" s="6"/>
      <c r="F66" s="7">
        <v>16079032.539102357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35186</v>
      </c>
      <c r="B67" s="6"/>
      <c r="C67" s="6"/>
      <c r="D67" s="6"/>
      <c r="E67" s="6"/>
      <c r="F67" s="7">
        <v>16414687.516219132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35217</v>
      </c>
      <c r="B68" s="6"/>
      <c r="C68" s="6"/>
      <c r="D68" s="6"/>
      <c r="E68" s="6"/>
      <c r="F68" s="7">
        <v>19024930.981649261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35247</v>
      </c>
      <c r="B69" s="6"/>
      <c r="C69" s="6"/>
      <c r="D69" s="6"/>
      <c r="E69" s="6"/>
      <c r="F69" s="7">
        <v>18539357.900093891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35278</v>
      </c>
      <c r="B70" s="6"/>
      <c r="C70" s="6"/>
      <c r="D70" s="6"/>
      <c r="E70" s="6"/>
      <c r="F70" s="7">
        <v>19934178.725144316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35309</v>
      </c>
      <c r="B71" s="6"/>
      <c r="C71" s="6"/>
      <c r="D71" s="6"/>
      <c r="E71" s="6"/>
      <c r="F71" s="7">
        <v>20918148.123004396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35339</v>
      </c>
      <c r="B72" s="6"/>
      <c r="C72" s="6"/>
      <c r="D72" s="6"/>
      <c r="E72" s="6"/>
      <c r="F72" s="7">
        <v>19411499.456496619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35370</v>
      </c>
      <c r="B73" s="6"/>
      <c r="C73" s="6"/>
      <c r="D73" s="6"/>
      <c r="E73" s="6"/>
      <c r="F73" s="7">
        <v>19877512.171146147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35400</v>
      </c>
      <c r="B74" s="6"/>
      <c r="C74" s="6"/>
      <c r="D74" s="6"/>
      <c r="E74" s="6"/>
      <c r="F74" s="7">
        <v>21345084.582072865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35431</v>
      </c>
      <c r="B75" s="6"/>
      <c r="C75" s="6"/>
      <c r="D75" s="6"/>
      <c r="E75" s="6"/>
      <c r="F75" s="7">
        <v>20613048.985218361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35462</v>
      </c>
      <c r="B76" s="6"/>
      <c r="C76" s="6"/>
      <c r="D76" s="6"/>
      <c r="E76" s="6"/>
      <c r="F76" s="7">
        <v>20747185.914863568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35490</v>
      </c>
      <c r="B77" s="6"/>
      <c r="C77" s="6"/>
      <c r="D77" s="6"/>
      <c r="E77" s="6"/>
      <c r="F77" s="7">
        <v>25832115.830758709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35521</v>
      </c>
      <c r="B78" s="6"/>
      <c r="C78" s="6"/>
      <c r="D78" s="6"/>
      <c r="E78" s="6"/>
      <c r="F78" s="7">
        <v>17415460.759897221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35551</v>
      </c>
      <c r="B79" s="6"/>
      <c r="C79" s="6"/>
      <c r="D79" s="6"/>
      <c r="E79" s="6"/>
      <c r="F79" s="7">
        <v>17779014.106071848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35582</v>
      </c>
      <c r="B80" s="6"/>
      <c r="C80" s="6"/>
      <c r="D80" s="6"/>
      <c r="E80" s="6"/>
      <c r="F80" s="7">
        <v>20606211.111577403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35612</v>
      </c>
      <c r="B81" s="6"/>
      <c r="C81" s="6"/>
      <c r="D81" s="6"/>
      <c r="E81" s="6"/>
      <c r="F81" s="7">
        <v>20080279.036539629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35643</v>
      </c>
      <c r="B82" s="6"/>
      <c r="C82" s="6"/>
      <c r="D82" s="6"/>
      <c r="E82" s="6"/>
      <c r="F82" s="7">
        <v>21591032.080087442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35674</v>
      </c>
      <c r="B83" s="6"/>
      <c r="C83" s="6"/>
      <c r="D83" s="6"/>
      <c r="E83" s="6"/>
      <c r="F83" s="7">
        <v>22656785.283565231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35704</v>
      </c>
      <c r="B84" s="6"/>
      <c r="C84" s="6"/>
      <c r="D84" s="6"/>
      <c r="E84" s="6"/>
      <c r="F84" s="7">
        <v>21024909.692374811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35735</v>
      </c>
      <c r="B85" s="6"/>
      <c r="C85" s="6"/>
      <c r="D85" s="6"/>
      <c r="E85" s="6"/>
      <c r="F85" s="7">
        <v>21529655.616972905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35765</v>
      </c>
      <c r="B86" s="6"/>
      <c r="C86" s="6"/>
      <c r="D86" s="6"/>
      <c r="E86" s="6"/>
      <c r="F86" s="7">
        <v>21113070.047460601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35796</v>
      </c>
      <c r="B87" s="6"/>
      <c r="C87" s="6"/>
      <c r="D87" s="6"/>
      <c r="E87" s="6"/>
      <c r="F87" s="7">
        <v>20388991.453431297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35827</v>
      </c>
      <c r="B88" s="6"/>
      <c r="C88" s="6"/>
      <c r="D88" s="6"/>
      <c r="E88" s="6"/>
      <c r="F88" s="7">
        <v>20521670.355717268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35855</v>
      </c>
      <c r="B89" s="6"/>
      <c r="C89" s="6"/>
      <c r="D89" s="6"/>
      <c r="E89" s="6"/>
      <c r="F89" s="7">
        <v>25551328.640177261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35886</v>
      </c>
      <c r="B90" s="6"/>
      <c r="C90" s="6"/>
      <c r="D90" s="6"/>
      <c r="E90" s="6"/>
      <c r="F90" s="7">
        <v>17226160.03317818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35916</v>
      </c>
      <c r="B91" s="6"/>
      <c r="C91" s="6"/>
      <c r="D91" s="6"/>
      <c r="E91" s="6"/>
      <c r="F91" s="7">
        <v>17585761.665781699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35947</v>
      </c>
      <c r="B92" s="6"/>
      <c r="C92" s="6"/>
      <c r="D92" s="6"/>
      <c r="E92" s="6"/>
      <c r="F92" s="7">
        <v>20382227.905383404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35977</v>
      </c>
      <c r="B93" s="6"/>
      <c r="C93" s="6"/>
      <c r="D93" s="6"/>
      <c r="E93" s="6"/>
      <c r="F93" s="7">
        <v>19862012.550987259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36008</v>
      </c>
      <c r="B94" s="6"/>
      <c r="C94" s="6"/>
      <c r="D94" s="6"/>
      <c r="E94" s="6"/>
      <c r="F94" s="7">
        <v>21356344.171468552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36039</v>
      </c>
      <c r="B95" s="6"/>
      <c r="C95" s="6"/>
      <c r="D95" s="6"/>
      <c r="E95" s="6"/>
      <c r="F95" s="7">
        <v>22410512.963904742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36069</v>
      </c>
      <c r="B96" s="6"/>
      <c r="C96" s="6"/>
      <c r="D96" s="6"/>
      <c r="E96" s="6"/>
      <c r="F96" s="7">
        <v>20796375.360792059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36100</v>
      </c>
      <c r="B97" s="6"/>
      <c r="C97" s="6"/>
      <c r="D97" s="6"/>
      <c r="E97" s="6"/>
      <c r="F97" s="7">
        <v>21295634.851717673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36130</v>
      </c>
      <c r="B98" s="6"/>
      <c r="C98" s="6"/>
      <c r="D98" s="6"/>
      <c r="E98" s="6"/>
      <c r="F98" s="7">
        <v>21867051.840319645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36161</v>
      </c>
      <c r="B99" s="6"/>
      <c r="C99" s="6"/>
      <c r="D99" s="6"/>
      <c r="E99" s="6"/>
      <c r="F99" s="7">
        <v>21117115.231550191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36192</v>
      </c>
      <c r="B100" s="6"/>
      <c r="C100" s="6"/>
      <c r="D100" s="6"/>
      <c r="E100" s="6"/>
      <c r="F100" s="7">
        <v>21254532.311486084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36220</v>
      </c>
      <c r="B101" s="6"/>
      <c r="C101" s="6"/>
      <c r="D101" s="6"/>
      <c r="E101" s="6"/>
      <c r="F101" s="7">
        <v>26463807.807571895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36251</v>
      </c>
      <c r="B102" s="6"/>
      <c r="C102" s="6"/>
      <c r="D102" s="6"/>
      <c r="E102" s="6"/>
      <c r="F102" s="7">
        <v>17841333.998721611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36281</v>
      </c>
      <c r="B103" s="6"/>
      <c r="C103" s="6"/>
      <c r="D103" s="6"/>
      <c r="E103" s="6"/>
      <c r="F103" s="7">
        <v>18213777.585766427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36312</v>
      </c>
      <c r="B104" s="6"/>
      <c r="C104" s="6"/>
      <c r="D104" s="6"/>
      <c r="E104" s="6"/>
      <c r="F104" s="7">
        <v>21110110.146289956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36342</v>
      </c>
      <c r="B105" s="6"/>
      <c r="C105" s="6"/>
      <c r="D105" s="6"/>
      <c r="E105" s="6"/>
      <c r="F105" s="7">
        <v>20571317.062331095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36373</v>
      </c>
      <c r="B106" s="6"/>
      <c r="C106" s="6"/>
      <c r="D106" s="6"/>
      <c r="E106" s="6"/>
      <c r="F106" s="7">
        <v>22119013.675767165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36404</v>
      </c>
      <c r="B107" s="6"/>
      <c r="C107" s="6"/>
      <c r="D107" s="6"/>
      <c r="E107" s="6"/>
      <c r="F107" s="7">
        <v>23210828.536459196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36434</v>
      </c>
      <c r="B108" s="6"/>
      <c r="C108" s="6"/>
      <c r="D108" s="6"/>
      <c r="E108" s="6"/>
      <c r="F108" s="7">
        <v>21539047.475470405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36465</v>
      </c>
      <c r="B109" s="6"/>
      <c r="C109" s="6"/>
      <c r="D109" s="6"/>
      <c r="E109" s="6"/>
      <c r="F109" s="7">
        <v>22056136.328266356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36495</v>
      </c>
      <c r="B110" s="6"/>
      <c r="C110" s="6"/>
      <c r="D110" s="6"/>
      <c r="E110" s="6"/>
      <c r="F110" s="7">
        <v>23215034.082398254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36526</v>
      </c>
      <c r="B111" s="6"/>
      <c r="C111" s="6"/>
      <c r="D111" s="6"/>
      <c r="E111" s="6"/>
      <c r="F111" s="7">
        <v>22418868.048707336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36557</v>
      </c>
      <c r="B112" s="6"/>
      <c r="C112" s="6"/>
      <c r="D112" s="6"/>
      <c r="E112" s="6"/>
      <c r="F112" s="7">
        <v>22564756.128065765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36586</v>
      </c>
      <c r="B113" s="6"/>
      <c r="C113" s="6"/>
      <c r="D113" s="6"/>
      <c r="E113" s="6"/>
      <c r="F113" s="7">
        <v>28095154.513240416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36617</v>
      </c>
      <c r="B114" s="6"/>
      <c r="C114" s="6"/>
      <c r="D114" s="6"/>
      <c r="E114" s="6"/>
      <c r="F114" s="7">
        <v>18941153.104693905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36647</v>
      </c>
      <c r="B115" s="6"/>
      <c r="C115" s="6"/>
      <c r="D115" s="6"/>
      <c r="E115" s="6"/>
      <c r="F115" s="7">
        <v>19336555.76940399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36678</v>
      </c>
      <c r="B116" s="6"/>
      <c r="C116" s="6"/>
      <c r="D116" s="6"/>
      <c r="E116" s="6"/>
      <c r="F116" s="7">
        <v>22411431.138864435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36708</v>
      </c>
      <c r="B117" s="6"/>
      <c r="C117" s="6"/>
      <c r="D117" s="6"/>
      <c r="E117" s="6"/>
      <c r="F117" s="7">
        <v>21839424.455073513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36739</v>
      </c>
      <c r="B118" s="6"/>
      <c r="C118" s="6"/>
      <c r="D118" s="6"/>
      <c r="E118" s="6"/>
      <c r="F118" s="7">
        <v>23482527.964979745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36770</v>
      </c>
      <c r="B119" s="6"/>
      <c r="C119" s="6"/>
      <c r="D119" s="6"/>
      <c r="E119" s="6"/>
      <c r="F119" s="7">
        <v>24641647.145183958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36800</v>
      </c>
      <c r="B120" s="6"/>
      <c r="C120" s="6"/>
      <c r="D120" s="6"/>
      <c r="E120" s="6"/>
      <c r="F120" s="7">
        <v>22866810.071006369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36831</v>
      </c>
      <c r="B121" s="6"/>
      <c r="C121" s="6"/>
      <c r="D121" s="6"/>
      <c r="E121" s="6"/>
      <c r="F121" s="7">
        <v>23415774.578382354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36861</v>
      </c>
      <c r="B122" s="6"/>
      <c r="C122" s="6"/>
      <c r="D122" s="6"/>
      <c r="E122" s="6"/>
      <c r="F122" s="7">
        <v>23603779.947571456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36892</v>
      </c>
      <c r="B123" s="6"/>
      <c r="C123" s="6"/>
      <c r="D123" s="6"/>
      <c r="E123" s="6"/>
      <c r="F123" s="7">
        <v>22794281.766596578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36923</v>
      </c>
      <c r="B124" s="6"/>
      <c r="C124" s="6"/>
      <c r="D124" s="6"/>
      <c r="E124" s="6"/>
      <c r="F124" s="7">
        <v>22942612.805436667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36951</v>
      </c>
      <c r="B125" s="6"/>
      <c r="C125" s="6"/>
      <c r="D125" s="6"/>
      <c r="E125" s="6"/>
      <c r="F125" s="7">
        <v>28565620.122278892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36982</v>
      </c>
      <c r="B126" s="6"/>
      <c r="C126" s="6"/>
      <c r="D126" s="6"/>
      <c r="E126" s="6"/>
      <c r="F126" s="7">
        <v>19258330.969905186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37012</v>
      </c>
      <c r="B127" s="6"/>
      <c r="C127" s="6"/>
      <c r="D127" s="6"/>
      <c r="E127" s="6"/>
      <c r="F127" s="7">
        <v>19660354.824592382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37043</v>
      </c>
      <c r="B128" s="6"/>
      <c r="C128" s="6"/>
      <c r="D128" s="6"/>
      <c r="E128" s="6"/>
      <c r="F128" s="7">
        <v>22786720.322456598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37073</v>
      </c>
      <c r="B129" s="6"/>
      <c r="C129" s="6"/>
      <c r="D129" s="6"/>
      <c r="E129" s="6"/>
      <c r="F129" s="7">
        <v>22205135.137407139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37104</v>
      </c>
      <c r="B130" s="6"/>
      <c r="C130" s="6"/>
      <c r="D130" s="6"/>
      <c r="E130" s="6"/>
      <c r="F130" s="7">
        <v>23875753.131817702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37135</v>
      </c>
      <c r="B131" s="6"/>
      <c r="C131" s="6"/>
      <c r="D131" s="6"/>
      <c r="E131" s="6"/>
      <c r="F131" s="7">
        <v>25054282.267955992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37165</v>
      </c>
      <c r="B132" s="6"/>
      <c r="C132" s="6"/>
      <c r="D132" s="6"/>
      <c r="E132" s="6"/>
      <c r="F132" s="7">
        <v>23249724.773317512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37196</v>
      </c>
      <c r="B133" s="6"/>
      <c r="C133" s="6"/>
      <c r="D133" s="6"/>
      <c r="E133" s="6"/>
      <c r="F133" s="7">
        <v>23807881.93066385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37226</v>
      </c>
      <c r="B134" s="6"/>
      <c r="C134" s="6"/>
      <c r="D134" s="6"/>
      <c r="E134" s="6"/>
      <c r="F134" s="7">
        <v>23291637.054642536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37257</v>
      </c>
      <c r="B135" s="6"/>
      <c r="C135" s="6"/>
      <c r="D135" s="6"/>
      <c r="E135" s="6"/>
      <c r="F135" s="7">
        <v>22492843.900768887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37288</v>
      </c>
      <c r="B136" s="6"/>
      <c r="C136" s="6"/>
      <c r="D136" s="6"/>
      <c r="E136" s="6"/>
      <c r="F136" s="7">
        <v>22639213.369060632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37316</v>
      </c>
      <c r="B137" s="6"/>
      <c r="C137" s="6"/>
      <c r="D137" s="6"/>
      <c r="E137" s="6"/>
      <c r="F137" s="7">
        <v>28187860.487039022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37347</v>
      </c>
      <c r="B138" s="6"/>
      <c r="C138" s="6"/>
      <c r="D138" s="6"/>
      <c r="E138" s="6"/>
      <c r="F138" s="7">
        <v>19003653.492175721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37377</v>
      </c>
      <c r="B139" s="6"/>
      <c r="C139" s="6"/>
      <c r="D139" s="6"/>
      <c r="E139" s="6"/>
      <c r="F139" s="7">
        <v>19400360.872581795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37408</v>
      </c>
      <c r="B140" s="6"/>
      <c r="C140" s="6"/>
      <c r="D140" s="6"/>
      <c r="E140" s="6"/>
      <c r="F140" s="7">
        <v>22485382.451250695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37438</v>
      </c>
      <c r="B141" s="6"/>
      <c r="C141" s="6"/>
      <c r="D141" s="6"/>
      <c r="E141" s="6"/>
      <c r="F141" s="7">
        <v>21911488.309015106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37469</v>
      </c>
      <c r="B142" s="6"/>
      <c r="C142" s="6"/>
      <c r="D142" s="6"/>
      <c r="E142" s="6"/>
      <c r="F142" s="7">
        <v>23560013.590524908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37500</v>
      </c>
      <c r="B143" s="6"/>
      <c r="C143" s="6"/>
      <c r="D143" s="6"/>
      <c r="E143" s="6"/>
      <c r="F143" s="7">
        <v>24722957.532479368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37530</v>
      </c>
      <c r="B144" s="6"/>
      <c r="C144" s="6"/>
      <c r="D144" s="6"/>
      <c r="E144" s="6"/>
      <c r="F144" s="7">
        <v>22942264.003616042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x14ac:dyDescent="0.25">
      <c r="A145" s="13">
        <v>37561</v>
      </c>
      <c r="B145" s="6"/>
      <c r="C145" s="6"/>
      <c r="D145" s="6"/>
      <c r="E145" s="6"/>
      <c r="F145" s="7">
        <v>23493039.936845306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x14ac:dyDescent="0.25">
      <c r="A146" s="13">
        <v>37591</v>
      </c>
      <c r="B146" s="6"/>
      <c r="C146" s="6"/>
      <c r="D146" s="6"/>
      <c r="E146" s="6"/>
      <c r="F146" s="7">
        <v>23461417.887404189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x14ac:dyDescent="0.25">
      <c r="A147" s="13">
        <v>37622</v>
      </c>
      <c r="B147" s="6"/>
      <c r="C147" s="6"/>
      <c r="D147" s="6"/>
      <c r="E147" s="6"/>
      <c r="F147" s="7">
        <v>22656802.052773885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54" x14ac:dyDescent="0.25">
      <c r="A148" s="13">
        <v>37653</v>
      </c>
      <c r="B148" s="6"/>
      <c r="C148" s="6"/>
      <c r="D148" s="6"/>
      <c r="E148" s="6"/>
      <c r="F148" s="7">
        <v>22804238.458960947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54" x14ac:dyDescent="0.25">
      <c r="A149" s="13">
        <v>37681</v>
      </c>
      <c r="B149" s="6"/>
      <c r="C149" s="6"/>
      <c r="D149" s="6"/>
      <c r="E149" s="6"/>
      <c r="F149" s="7">
        <v>28393331.593085855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54" x14ac:dyDescent="0.25">
      <c r="A150" s="13">
        <v>37712</v>
      </c>
      <c r="B150" s="6"/>
      <c r="C150" s="6"/>
      <c r="D150" s="6"/>
      <c r="E150" s="6"/>
      <c r="F150" s="7">
        <v>19142177.723334145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54" x14ac:dyDescent="0.25">
      <c r="A151" s="13">
        <v>37742</v>
      </c>
      <c r="B151" s="6"/>
      <c r="C151" s="6"/>
      <c r="D151" s="6"/>
      <c r="E151" s="6"/>
      <c r="F151" s="7">
        <v>19541776.841630951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54" x14ac:dyDescent="0.25">
      <c r="A152" s="13">
        <v>37773</v>
      </c>
      <c r="B152" s="6"/>
      <c r="C152" s="6"/>
      <c r="D152" s="6"/>
      <c r="E152" s="6"/>
      <c r="F152" s="7">
        <v>22649286.214158446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54" x14ac:dyDescent="0.25">
      <c r="A153" s="13">
        <v>37803</v>
      </c>
      <c r="B153" s="6"/>
      <c r="C153" s="6"/>
      <c r="D153" s="6"/>
      <c r="E153" s="6"/>
      <c r="F153" s="7">
        <v>22071208.75817994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54" x14ac:dyDescent="0.25">
      <c r="A154" s="13">
        <v>37834</v>
      </c>
      <c r="B154" s="6"/>
      <c r="C154" s="6"/>
      <c r="D154" s="6"/>
      <c r="E154" s="6"/>
      <c r="F154" s="7">
        <v>23731750.713076279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54" x14ac:dyDescent="0.25">
      <c r="A155" s="13">
        <v>37865</v>
      </c>
      <c r="B155" s="6"/>
      <c r="C155" s="6"/>
      <c r="D155" s="6"/>
      <c r="E155" s="6"/>
      <c r="F155" s="7">
        <v>24903171.757368237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54" x14ac:dyDescent="0.25">
      <c r="A156" s="13">
        <v>37895</v>
      </c>
      <c r="B156" s="6"/>
      <c r="C156" s="6"/>
      <c r="D156" s="6"/>
      <c r="E156" s="6"/>
      <c r="F156" s="7">
        <v>23109498.134855229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54" x14ac:dyDescent="0.25">
      <c r="A157" s="13">
        <v>37926</v>
      </c>
      <c r="B157" s="6"/>
      <c r="C157" s="6"/>
      <c r="D157" s="6"/>
      <c r="E157" s="6"/>
      <c r="F157" s="7">
        <v>23664288.865171935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54" x14ac:dyDescent="0.25">
      <c r="A158" s="13">
        <v>37956</v>
      </c>
      <c r="B158" s="6"/>
      <c r="F158" s="7">
        <v>24309883.374641247</v>
      </c>
      <c r="G158" s="6">
        <v>3889495.53</v>
      </c>
    </row>
    <row r="159" spans="1:54" x14ac:dyDescent="0.25">
      <c r="A159" s="13">
        <v>37987</v>
      </c>
      <c r="B159" s="6"/>
      <c r="F159" s="7">
        <v>23476169.180762388</v>
      </c>
      <c r="G159" s="6">
        <v>3934475.51</v>
      </c>
    </row>
    <row r="160" spans="1:54" x14ac:dyDescent="0.25">
      <c r="A160" s="13">
        <v>38018</v>
      </c>
      <c r="B160" s="6"/>
      <c r="F160" s="7">
        <v>23628937.519691635</v>
      </c>
      <c r="G160" s="6">
        <v>3432682.38</v>
      </c>
    </row>
    <row r="161" spans="1:7" x14ac:dyDescent="0.25">
      <c r="A161" s="13">
        <v>38047</v>
      </c>
      <c r="B161" s="6"/>
      <c r="F161" s="7">
        <v>29420156.23088171</v>
      </c>
      <c r="G161" s="6">
        <v>4105698.0000000005</v>
      </c>
    </row>
    <row r="162" spans="1:7" x14ac:dyDescent="0.25">
      <c r="A162" s="13">
        <v>38078</v>
      </c>
      <c r="B162" s="6"/>
      <c r="F162" s="7">
        <v>19834440.962783404</v>
      </c>
      <c r="G162" s="6">
        <v>4647312.76</v>
      </c>
    </row>
    <row r="163" spans="1:7" x14ac:dyDescent="0.25">
      <c r="A163" s="13">
        <v>38108</v>
      </c>
      <c r="B163" s="6"/>
      <c r="F163" s="7">
        <v>20248491.298915051</v>
      </c>
      <c r="G163" s="6">
        <v>4368128.47</v>
      </c>
    </row>
    <row r="164" spans="1:7" x14ac:dyDescent="0.25">
      <c r="A164" s="13">
        <v>38139</v>
      </c>
      <c r="B164" s="6"/>
      <c r="F164" s="7">
        <v>23468381.537190259</v>
      </c>
      <c r="G164" s="6">
        <v>4582832.87</v>
      </c>
    </row>
    <row r="165" spans="1:7" x14ac:dyDescent="0.25">
      <c r="A165" s="13">
        <v>38169</v>
      </c>
      <c r="B165" s="6"/>
      <c r="F165" s="7">
        <v>22869398.321265716</v>
      </c>
      <c r="G165" s="6">
        <v>4664519.72</v>
      </c>
    </row>
    <row r="166" spans="1:7" x14ac:dyDescent="0.25">
      <c r="A166" s="13">
        <v>38200</v>
      </c>
      <c r="B166" s="6"/>
      <c r="F166" s="7">
        <v>24589992.594636597</v>
      </c>
      <c r="G166" s="6">
        <v>4823179.59</v>
      </c>
    </row>
    <row r="167" spans="1:7" x14ac:dyDescent="0.25">
      <c r="A167" s="13">
        <v>38231</v>
      </c>
      <c r="B167" s="6"/>
      <c r="F167" s="7">
        <v>25803777.247636054</v>
      </c>
      <c r="G167" s="6">
        <v>4857111.1399999997</v>
      </c>
    </row>
    <row r="168" spans="1:7" x14ac:dyDescent="0.25">
      <c r="A168" s="13">
        <v>38261</v>
      </c>
      <c r="B168" s="6"/>
      <c r="F168" s="7">
        <v>23945236.694600195</v>
      </c>
      <c r="G168" s="6">
        <v>4434926.17</v>
      </c>
    </row>
    <row r="169" spans="1:7" x14ac:dyDescent="0.25">
      <c r="A169" s="13">
        <v>38292</v>
      </c>
      <c r="B169" s="6"/>
      <c r="F169" s="7">
        <v>24520091.036995754</v>
      </c>
      <c r="G169" s="6">
        <v>4180397</v>
      </c>
    </row>
    <row r="170" spans="1:7" x14ac:dyDescent="0.25">
      <c r="A170" s="13">
        <v>38322</v>
      </c>
      <c r="B170" s="6"/>
      <c r="F170" s="7">
        <v>25249257.125539292</v>
      </c>
      <c r="G170" s="6">
        <v>3810306.86</v>
      </c>
    </row>
    <row r="171" spans="1:7" x14ac:dyDescent="0.25">
      <c r="A171" s="13">
        <v>38353</v>
      </c>
      <c r="B171" s="6"/>
      <c r="F171" s="7">
        <v>24383326.848291729</v>
      </c>
      <c r="G171" s="6">
        <v>3868826.58</v>
      </c>
    </row>
    <row r="172" spans="1:7" x14ac:dyDescent="0.25">
      <c r="A172" s="13">
        <v>38384</v>
      </c>
      <c r="B172" s="6"/>
      <c r="F172" s="7">
        <v>24541998.406308733</v>
      </c>
      <c r="G172" s="6">
        <v>3237519.92</v>
      </c>
    </row>
    <row r="173" spans="1:7" x14ac:dyDescent="0.25">
      <c r="A173" s="13">
        <v>38412</v>
      </c>
      <c r="B173" s="6"/>
      <c r="F173" s="7">
        <v>30556999.303499602</v>
      </c>
      <c r="G173" s="6">
        <v>3980163</v>
      </c>
    </row>
    <row r="174" spans="1:7" x14ac:dyDescent="0.25">
      <c r="A174" s="13">
        <v>38443</v>
      </c>
      <c r="B174" s="6"/>
      <c r="F174" s="7">
        <v>20600876.281169645</v>
      </c>
      <c r="G174" s="6">
        <v>4600194.28</v>
      </c>
    </row>
    <row r="175" spans="1:7" x14ac:dyDescent="0.25">
      <c r="A175" s="13">
        <v>38473</v>
      </c>
      <c r="B175" s="6"/>
      <c r="F175" s="7">
        <v>21030926.201146204</v>
      </c>
      <c r="G175" s="6">
        <v>4565077.71</v>
      </c>
    </row>
    <row r="176" spans="1:7" x14ac:dyDescent="0.25">
      <c r="A176" s="13">
        <v>38504</v>
      </c>
      <c r="B176" s="6"/>
      <c r="F176" s="7">
        <v>24375238.277403723</v>
      </c>
      <c r="G176" s="6">
        <v>4624880.07</v>
      </c>
    </row>
    <row r="177" spans="1:17" x14ac:dyDescent="0.25">
      <c r="A177" s="13">
        <v>38534</v>
      </c>
      <c r="B177" s="6"/>
      <c r="F177" s="7">
        <v>23753109.367952127</v>
      </c>
      <c r="G177" s="6">
        <v>5028375.18</v>
      </c>
    </row>
    <row r="178" spans="1:17" x14ac:dyDescent="0.25">
      <c r="A178" s="13">
        <v>38565</v>
      </c>
      <c r="B178" s="6"/>
      <c r="F178" s="7">
        <v>25540190.225048706</v>
      </c>
      <c r="G178" s="6">
        <v>5436273.7400000002</v>
      </c>
    </row>
    <row r="179" spans="1:17" x14ac:dyDescent="0.25">
      <c r="A179" s="13">
        <v>38596</v>
      </c>
      <c r="B179" s="6"/>
      <c r="F179" s="7">
        <v>26800877.507102318</v>
      </c>
      <c r="G179" s="6">
        <v>4683803.3499999996</v>
      </c>
    </row>
    <row r="180" spans="1:17" x14ac:dyDescent="0.25">
      <c r="A180" s="13">
        <v>38626</v>
      </c>
      <c r="B180" s="6"/>
      <c r="F180" s="7">
        <v>24870519.899924494</v>
      </c>
      <c r="G180" s="6">
        <v>3913619.64</v>
      </c>
    </row>
    <row r="181" spans="1:17" x14ac:dyDescent="0.25">
      <c r="A181" s="13">
        <v>38657</v>
      </c>
      <c r="B181" s="6"/>
      <c r="F181" s="7">
        <v>25467587.556613427</v>
      </c>
      <c r="G181" s="6">
        <v>3712756.89</v>
      </c>
    </row>
    <row r="182" spans="1:17" x14ac:dyDescent="0.25">
      <c r="A182" s="13">
        <v>38687</v>
      </c>
      <c r="B182" s="6"/>
      <c r="F182" s="7">
        <v>26565903.178407002</v>
      </c>
      <c r="G182" s="6">
        <v>3759273.55</v>
      </c>
      <c r="Q182" s="6">
        <v>11174119.060000001</v>
      </c>
    </row>
    <row r="183" spans="1:17" x14ac:dyDescent="0.25">
      <c r="A183" s="13">
        <v>38718</v>
      </c>
      <c r="B183" s="6"/>
      <c r="F183" s="7">
        <v>25654818.159539595</v>
      </c>
      <c r="G183" s="6">
        <v>3825465.12</v>
      </c>
      <c r="Q183" s="6">
        <v>9785922</v>
      </c>
    </row>
    <row r="184" spans="1:17" x14ac:dyDescent="0.25">
      <c r="A184" s="13">
        <v>38749</v>
      </c>
      <c r="B184" s="6"/>
      <c r="F184" s="7">
        <v>25821763.79387999</v>
      </c>
      <c r="G184" s="6">
        <v>3497597.29</v>
      </c>
      <c r="Q184" s="6">
        <v>13765714.789999999</v>
      </c>
    </row>
    <row r="185" spans="1:17" x14ac:dyDescent="0.25">
      <c r="A185" s="13">
        <v>38777</v>
      </c>
      <c r="B185" s="6"/>
      <c r="F185" s="7">
        <v>32150422.520681672</v>
      </c>
      <c r="G185" s="6">
        <v>3752275.32</v>
      </c>
      <c r="Q185" s="6">
        <v>25439934.760000002</v>
      </c>
    </row>
    <row r="186" spans="1:17" x14ac:dyDescent="0.25">
      <c r="A186" s="13">
        <v>38808</v>
      </c>
      <c r="B186" s="6"/>
      <c r="F186" s="7">
        <v>21675128.1811902</v>
      </c>
      <c r="G186" s="6">
        <v>4519737.17</v>
      </c>
      <c r="Q186" s="6">
        <v>16012235.549999999</v>
      </c>
    </row>
    <row r="187" spans="1:17" x14ac:dyDescent="0.25">
      <c r="A187" s="13">
        <v>38838</v>
      </c>
      <c r="B187" s="6"/>
      <c r="F187" s="7">
        <v>22127603.455182441</v>
      </c>
      <c r="G187" s="6">
        <v>4435559.76</v>
      </c>
      <c r="Q187" s="6">
        <v>16296306.58</v>
      </c>
    </row>
    <row r="188" spans="1:17" x14ac:dyDescent="0.25">
      <c r="A188" s="13">
        <v>38869</v>
      </c>
      <c r="B188" s="6"/>
      <c r="F188" s="7">
        <v>25646307.802581612</v>
      </c>
      <c r="G188" s="6">
        <v>4532210.78</v>
      </c>
      <c r="Q188" s="6">
        <v>20045496.469999999</v>
      </c>
    </row>
    <row r="189" spans="1:17" x14ac:dyDescent="0.25">
      <c r="A189" s="13">
        <v>38899</v>
      </c>
      <c r="B189" s="6"/>
      <c r="F189" s="7">
        <v>24991737.401131589</v>
      </c>
      <c r="G189" s="6">
        <v>4614872.8600000003</v>
      </c>
      <c r="Q189" s="6">
        <v>17083642.32</v>
      </c>
    </row>
    <row r="190" spans="1:17" x14ac:dyDescent="0.25">
      <c r="A190" s="13">
        <v>38930</v>
      </c>
      <c r="B190" s="6"/>
      <c r="F190" s="7">
        <v>26872007.255629268</v>
      </c>
      <c r="G190" s="6">
        <v>4528880.7300000004</v>
      </c>
      <c r="Q190" s="6">
        <v>22039608.609999999</v>
      </c>
    </row>
    <row r="191" spans="1:17" x14ac:dyDescent="0.25">
      <c r="A191" s="13">
        <v>38961</v>
      </c>
      <c r="B191" s="6"/>
      <c r="F191" s="7">
        <v>28198434.251353007</v>
      </c>
      <c r="G191" s="6">
        <v>4325677.3099999996</v>
      </c>
      <c r="Q191" s="6">
        <v>17881194.77</v>
      </c>
    </row>
    <row r="192" spans="1:17" x14ac:dyDescent="0.25">
      <c r="A192" s="13">
        <v>38991</v>
      </c>
      <c r="B192" s="6"/>
      <c r="F192" s="7">
        <v>26167416.347063195</v>
      </c>
      <c r="G192" s="6">
        <v>4064162.64</v>
      </c>
      <c r="Q192" s="6">
        <v>17881838.489999998</v>
      </c>
    </row>
    <row r="193" spans="1:17" x14ac:dyDescent="0.25">
      <c r="A193" s="13">
        <v>39022</v>
      </c>
      <c r="B193" s="6"/>
      <c r="F193" s="7">
        <v>26795618.653360464</v>
      </c>
      <c r="G193" s="6">
        <v>4031599.95</v>
      </c>
      <c r="Q193" s="6">
        <v>15364730.119999999</v>
      </c>
    </row>
    <row r="194" spans="1:17" x14ac:dyDescent="0.25">
      <c r="A194" s="13">
        <v>39052</v>
      </c>
      <c r="B194" s="6"/>
      <c r="F194" s="6">
        <v>26998000</v>
      </c>
      <c r="G194" s="6">
        <v>3573000</v>
      </c>
      <c r="H194" s="6">
        <v>10684000</v>
      </c>
      <c r="I194" s="6">
        <v>2483000</v>
      </c>
      <c r="N194" s="6">
        <v>1399000</v>
      </c>
      <c r="O194" s="6">
        <v>1965000</v>
      </c>
      <c r="Q194" s="6">
        <v>14995039.73</v>
      </c>
    </row>
    <row r="195" spans="1:17" x14ac:dyDescent="0.25">
      <c r="A195" s="13">
        <v>39083</v>
      </c>
      <c r="B195" s="6"/>
      <c r="F195" s="6">
        <v>26166000</v>
      </c>
      <c r="G195" s="6">
        <v>3803000</v>
      </c>
      <c r="H195" s="6">
        <v>10865000</v>
      </c>
      <c r="I195" s="6">
        <v>3080000</v>
      </c>
      <c r="N195" s="6">
        <v>986000</v>
      </c>
      <c r="O195" s="6">
        <v>4380000</v>
      </c>
      <c r="Q195" s="6">
        <v>14369298.710000001</v>
      </c>
    </row>
    <row r="196" spans="1:17" x14ac:dyDescent="0.25">
      <c r="A196" s="13">
        <v>39114</v>
      </c>
      <c r="B196" s="6"/>
      <c r="F196" s="6">
        <v>26493000</v>
      </c>
      <c r="G196" s="6">
        <v>3624000</v>
      </c>
      <c r="H196" s="6">
        <v>6349000</v>
      </c>
      <c r="I196" s="6">
        <v>1627000</v>
      </c>
      <c r="N196" s="6">
        <v>1648000</v>
      </c>
      <c r="O196" s="6">
        <v>3174000</v>
      </c>
      <c r="Q196" s="6">
        <v>12347344.51</v>
      </c>
    </row>
    <row r="197" spans="1:17" x14ac:dyDescent="0.25">
      <c r="A197" s="13">
        <v>39142</v>
      </c>
      <c r="B197" s="6"/>
      <c r="F197" s="6">
        <v>34683000</v>
      </c>
      <c r="G197" s="6">
        <v>4090000</v>
      </c>
      <c r="H197" s="6">
        <v>10238000</v>
      </c>
      <c r="I197" s="6">
        <v>1772000</v>
      </c>
      <c r="J197" s="6">
        <v>237000</v>
      </c>
      <c r="N197" s="6">
        <v>2821000</v>
      </c>
      <c r="O197" s="6">
        <v>2577000</v>
      </c>
      <c r="Q197" s="6">
        <v>15565472.300000001</v>
      </c>
    </row>
    <row r="198" spans="1:17" x14ac:dyDescent="0.25">
      <c r="A198" s="13">
        <v>39173</v>
      </c>
      <c r="B198" s="6"/>
      <c r="F198" s="6">
        <v>23122000</v>
      </c>
      <c r="G198" s="6">
        <v>4640000</v>
      </c>
      <c r="H198" s="6">
        <v>6460000</v>
      </c>
      <c r="I198" s="6">
        <v>2061000</v>
      </c>
      <c r="J198" s="6">
        <v>266000</v>
      </c>
      <c r="N198" s="6">
        <v>1980000</v>
      </c>
      <c r="O198" s="6">
        <v>3739000</v>
      </c>
      <c r="Q198" s="6">
        <v>16290542.66</v>
      </c>
    </row>
    <row r="199" spans="1:17" x14ac:dyDescent="0.25">
      <c r="A199" s="13">
        <v>39203</v>
      </c>
      <c r="B199" s="6"/>
      <c r="F199" s="6">
        <v>22208000</v>
      </c>
      <c r="G199" s="6">
        <v>4312000</v>
      </c>
      <c r="H199" s="6">
        <v>8102000</v>
      </c>
      <c r="I199" s="6">
        <v>2080000</v>
      </c>
      <c r="J199" s="6">
        <v>215000</v>
      </c>
      <c r="N199" s="6">
        <v>1774000</v>
      </c>
      <c r="O199" s="6">
        <v>3393000</v>
      </c>
      <c r="Q199" s="6">
        <v>17627757.460000001</v>
      </c>
    </row>
    <row r="200" spans="1:17" x14ac:dyDescent="0.25">
      <c r="A200" s="13">
        <v>39234</v>
      </c>
      <c r="B200" s="6"/>
      <c r="F200" s="6">
        <v>26250000</v>
      </c>
      <c r="G200" s="6">
        <v>4814000</v>
      </c>
      <c r="H200" s="6">
        <v>10391000</v>
      </c>
      <c r="I200" s="6">
        <v>2318000</v>
      </c>
      <c r="J200" s="6">
        <v>237000</v>
      </c>
      <c r="N200" s="6">
        <v>2036000</v>
      </c>
      <c r="O200" s="6">
        <v>2790000</v>
      </c>
      <c r="Q200" s="6">
        <v>15101505</v>
      </c>
    </row>
    <row r="201" spans="1:17" x14ac:dyDescent="0.25">
      <c r="A201" s="13">
        <v>39264</v>
      </c>
      <c r="B201" s="6"/>
      <c r="F201" s="6">
        <v>25218000</v>
      </c>
      <c r="G201" s="6">
        <v>4386000</v>
      </c>
      <c r="H201" s="6">
        <v>5512000</v>
      </c>
      <c r="I201" s="6">
        <v>2816000</v>
      </c>
      <c r="J201" s="6">
        <v>283000</v>
      </c>
      <c r="N201" s="6">
        <v>895000</v>
      </c>
      <c r="O201" s="6">
        <v>2704000</v>
      </c>
      <c r="Q201" s="6">
        <v>17193868</v>
      </c>
    </row>
    <row r="202" spans="1:17" x14ac:dyDescent="0.25">
      <c r="A202" s="13">
        <v>39295</v>
      </c>
      <c r="B202" s="6"/>
      <c r="F202" s="6">
        <v>27389000</v>
      </c>
      <c r="G202" s="6">
        <v>4564000</v>
      </c>
      <c r="H202" s="6">
        <v>10740000</v>
      </c>
      <c r="I202" s="6">
        <v>1861000</v>
      </c>
      <c r="J202" s="6">
        <v>304000</v>
      </c>
      <c r="N202" s="6">
        <v>1434000</v>
      </c>
      <c r="O202" s="6">
        <v>3843000</v>
      </c>
      <c r="Q202" s="6">
        <v>18683517.760000002</v>
      </c>
    </row>
    <row r="203" spans="1:17" x14ac:dyDescent="0.25">
      <c r="A203" s="13">
        <v>39326</v>
      </c>
      <c r="B203" s="6"/>
      <c r="F203" s="6">
        <v>28304000</v>
      </c>
      <c r="G203" s="6">
        <v>4312000</v>
      </c>
      <c r="H203" s="6">
        <v>5227000</v>
      </c>
      <c r="I203" s="6">
        <v>2464000</v>
      </c>
      <c r="J203" s="6">
        <v>327000</v>
      </c>
      <c r="N203" s="6">
        <v>2057999.9999999998</v>
      </c>
      <c r="O203" s="6">
        <v>3307000</v>
      </c>
      <c r="Q203" s="6">
        <v>12257566.449999999</v>
      </c>
    </row>
    <row r="204" spans="1:17" x14ac:dyDescent="0.25">
      <c r="A204" s="13">
        <v>39356</v>
      </c>
      <c r="B204" s="6"/>
      <c r="F204" s="6">
        <v>26416000</v>
      </c>
      <c r="G204" s="6">
        <v>4059000</v>
      </c>
      <c r="H204" s="6">
        <v>9879000</v>
      </c>
      <c r="I204" s="6">
        <v>2005999.9999999998</v>
      </c>
      <c r="J204" s="6">
        <v>316000</v>
      </c>
      <c r="N204" s="6">
        <v>1298000</v>
      </c>
      <c r="O204" s="6">
        <v>3566000</v>
      </c>
      <c r="Q204" s="6">
        <v>17738174</v>
      </c>
    </row>
    <row r="205" spans="1:17" x14ac:dyDescent="0.25">
      <c r="A205" s="13">
        <v>39387</v>
      </c>
      <c r="B205" s="6"/>
      <c r="F205" s="6">
        <v>26969390</v>
      </c>
      <c r="G205" s="6">
        <v>4273339</v>
      </c>
      <c r="H205" s="6">
        <v>7124517</v>
      </c>
      <c r="I205" s="6">
        <v>2368312</v>
      </c>
      <c r="J205" s="6">
        <v>292000</v>
      </c>
      <c r="N205" s="6">
        <v>1956943</v>
      </c>
      <c r="O205" s="6">
        <v>3308438</v>
      </c>
      <c r="Q205" s="6">
        <v>14166184.880000001</v>
      </c>
    </row>
    <row r="206" spans="1:17" x14ac:dyDescent="0.25">
      <c r="A206" s="13">
        <v>39417</v>
      </c>
      <c r="B206" s="6"/>
      <c r="F206" s="6">
        <v>27163000</v>
      </c>
      <c r="G206" s="6">
        <v>3754000</v>
      </c>
      <c r="H206" s="6">
        <v>10805000</v>
      </c>
      <c r="I206" s="6">
        <v>2518000</v>
      </c>
      <c r="J206" s="6">
        <v>312000</v>
      </c>
      <c r="N206" s="6">
        <v>1412000</v>
      </c>
      <c r="O206" s="6">
        <v>4061000</v>
      </c>
      <c r="Q206" s="6">
        <v>13378000</v>
      </c>
    </row>
    <row r="207" spans="1:17" x14ac:dyDescent="0.25">
      <c r="A207" s="13">
        <v>39448</v>
      </c>
      <c r="B207" s="6"/>
      <c r="F207" s="6">
        <v>26701000</v>
      </c>
      <c r="G207" s="6">
        <v>3491000</v>
      </c>
      <c r="H207" s="6">
        <v>8148000</v>
      </c>
      <c r="I207" s="6">
        <v>3280000</v>
      </c>
      <c r="J207" s="6">
        <v>280000</v>
      </c>
      <c r="N207" s="6">
        <v>934000</v>
      </c>
      <c r="O207" s="6">
        <v>2326000</v>
      </c>
      <c r="Q207" s="6">
        <v>13360000</v>
      </c>
    </row>
    <row r="208" spans="1:17" x14ac:dyDescent="0.25">
      <c r="A208" s="13">
        <v>39479</v>
      </c>
      <c r="B208" s="6"/>
      <c r="F208" s="6">
        <v>27490000</v>
      </c>
      <c r="G208" s="6">
        <v>3239000</v>
      </c>
      <c r="H208" s="6">
        <v>8359999.9999999991</v>
      </c>
      <c r="I208" s="6">
        <v>1524000</v>
      </c>
      <c r="J208" s="6">
        <v>258000</v>
      </c>
      <c r="N208" s="6">
        <v>1276000</v>
      </c>
      <c r="O208" s="6">
        <v>3152000</v>
      </c>
      <c r="Q208" s="6">
        <v>11274000</v>
      </c>
    </row>
    <row r="209" spans="1:17" x14ac:dyDescent="0.25">
      <c r="A209" s="13">
        <v>39508</v>
      </c>
      <c r="B209" s="6"/>
      <c r="F209" s="6">
        <v>32512000</v>
      </c>
      <c r="G209" s="6">
        <v>3166000</v>
      </c>
      <c r="H209" s="6">
        <v>7951000</v>
      </c>
      <c r="I209" s="6">
        <v>1715000</v>
      </c>
      <c r="J209" s="6">
        <v>218000</v>
      </c>
      <c r="N209" s="6">
        <v>2908000</v>
      </c>
      <c r="O209" s="6">
        <v>3245000</v>
      </c>
      <c r="Q209" s="6">
        <v>13773000</v>
      </c>
    </row>
    <row r="210" spans="1:17" x14ac:dyDescent="0.25">
      <c r="A210" s="13">
        <v>39539</v>
      </c>
      <c r="B210" s="6"/>
      <c r="F210" s="6">
        <v>23442000</v>
      </c>
      <c r="G210" s="6">
        <v>4289000</v>
      </c>
      <c r="H210" s="6">
        <v>7918000</v>
      </c>
      <c r="I210" s="6">
        <v>1903000</v>
      </c>
      <c r="J210" s="6">
        <v>239000</v>
      </c>
      <c r="N210" s="6">
        <v>1792000</v>
      </c>
      <c r="O210" s="6">
        <v>3760000</v>
      </c>
      <c r="Q210" s="6">
        <v>12201000</v>
      </c>
    </row>
    <row r="211" spans="1:17" x14ac:dyDescent="0.25">
      <c r="A211" s="13">
        <v>39569</v>
      </c>
      <c r="B211" s="6"/>
      <c r="F211" s="6">
        <v>22292000</v>
      </c>
      <c r="G211" s="6">
        <v>3866000</v>
      </c>
      <c r="H211" s="6">
        <v>4376000</v>
      </c>
      <c r="I211" s="6">
        <v>2163000</v>
      </c>
      <c r="J211" s="6">
        <v>183000</v>
      </c>
      <c r="N211" s="6">
        <v>1443000</v>
      </c>
      <c r="O211" s="6">
        <v>2647000</v>
      </c>
      <c r="Q211" s="6">
        <v>15235000</v>
      </c>
    </row>
    <row r="212" spans="1:17" x14ac:dyDescent="0.25">
      <c r="A212" s="13">
        <v>39600</v>
      </c>
      <c r="B212" s="6"/>
      <c r="F212" s="6">
        <v>25051000</v>
      </c>
      <c r="G212" s="6">
        <v>4089000.0000000005</v>
      </c>
      <c r="H212" s="6">
        <v>8894000</v>
      </c>
      <c r="I212" s="6">
        <v>2281000</v>
      </c>
      <c r="J212" s="6">
        <v>204000</v>
      </c>
      <c r="N212" s="6">
        <v>2432000</v>
      </c>
      <c r="O212" s="6">
        <v>3354000</v>
      </c>
      <c r="Q212" s="6">
        <v>12931000</v>
      </c>
    </row>
    <row r="213" spans="1:17" x14ac:dyDescent="0.25">
      <c r="A213" s="13">
        <v>39630</v>
      </c>
      <c r="B213" s="6"/>
      <c r="F213" s="6">
        <v>26420000</v>
      </c>
      <c r="G213" s="6">
        <v>3576000</v>
      </c>
      <c r="H213" s="6">
        <v>8760000</v>
      </c>
      <c r="I213" s="6">
        <v>2785000</v>
      </c>
      <c r="J213" s="6">
        <v>261000</v>
      </c>
      <c r="N213" s="6">
        <v>1886000</v>
      </c>
      <c r="O213" s="6">
        <v>3848000</v>
      </c>
      <c r="Q213" s="6">
        <v>15288000</v>
      </c>
    </row>
    <row r="214" spans="1:17" x14ac:dyDescent="0.25">
      <c r="A214" s="13">
        <v>39661</v>
      </c>
      <c r="B214" s="6"/>
      <c r="F214" s="6">
        <v>27199000</v>
      </c>
      <c r="G214" s="6">
        <v>4037000</v>
      </c>
      <c r="H214" s="6">
        <v>5507000</v>
      </c>
      <c r="I214" s="6">
        <v>2124000</v>
      </c>
      <c r="J214" s="6">
        <v>244000</v>
      </c>
      <c r="N214" s="6">
        <v>1841000</v>
      </c>
      <c r="O214" s="6">
        <v>3099000</v>
      </c>
      <c r="Q214" s="6">
        <v>13740000</v>
      </c>
    </row>
    <row r="215" spans="1:17" x14ac:dyDescent="0.25">
      <c r="A215" s="13">
        <v>39692</v>
      </c>
      <c r="B215" s="6"/>
      <c r="F215" s="6">
        <v>28617000</v>
      </c>
      <c r="G215" s="6">
        <v>4949000</v>
      </c>
      <c r="H215" s="6">
        <v>6308000</v>
      </c>
      <c r="I215" s="6">
        <v>2072000</v>
      </c>
      <c r="J215" s="6">
        <v>275000</v>
      </c>
      <c r="N215" s="6">
        <v>1750000</v>
      </c>
      <c r="O215" s="6">
        <v>2856000</v>
      </c>
      <c r="Q215" s="6">
        <v>13888000</v>
      </c>
    </row>
    <row r="216" spans="1:17" x14ac:dyDescent="0.25">
      <c r="A216" s="13">
        <v>39722</v>
      </c>
      <c r="B216" s="6"/>
      <c r="F216" s="6">
        <v>58801000</v>
      </c>
      <c r="G216" s="6">
        <v>3543000</v>
      </c>
      <c r="H216" s="6">
        <v>11427000</v>
      </c>
      <c r="I216" s="6">
        <v>2273000</v>
      </c>
      <c r="J216" s="6">
        <v>273000</v>
      </c>
      <c r="N216" s="6">
        <v>1567000</v>
      </c>
      <c r="O216" s="6">
        <v>3308000</v>
      </c>
      <c r="Q216" s="6">
        <v>13911000</v>
      </c>
    </row>
    <row r="217" spans="1:17" x14ac:dyDescent="0.25">
      <c r="A217" s="13">
        <v>39753</v>
      </c>
      <c r="B217" s="6"/>
      <c r="F217" s="6">
        <v>60920668</v>
      </c>
      <c r="G217" s="6">
        <v>2859687.0000000079</v>
      </c>
      <c r="H217" s="6">
        <v>7267797</v>
      </c>
      <c r="I217" s="6">
        <v>2455000</v>
      </c>
      <c r="J217" s="6">
        <v>241000</v>
      </c>
      <c r="N217" s="6">
        <v>2538492</v>
      </c>
      <c r="O217" s="6">
        <v>2658638</v>
      </c>
      <c r="Q217" s="6">
        <v>13201286</v>
      </c>
    </row>
    <row r="218" spans="1:17" x14ac:dyDescent="0.25">
      <c r="A218" s="13">
        <v>39783</v>
      </c>
      <c r="B218" s="6"/>
      <c r="F218" s="6">
        <v>60262592</v>
      </c>
      <c r="G218" s="6">
        <v>2488000</v>
      </c>
      <c r="H218" s="6">
        <v>7859000</v>
      </c>
      <c r="I218" s="6">
        <v>2005999.9999999998</v>
      </c>
      <c r="J218" s="6">
        <v>270000</v>
      </c>
      <c r="N218" s="6">
        <v>945000</v>
      </c>
      <c r="O218" s="6">
        <v>4053000</v>
      </c>
      <c r="Q218" s="6">
        <v>10506000</v>
      </c>
    </row>
    <row r="219" spans="1:17" x14ac:dyDescent="0.25">
      <c r="A219" s="13">
        <v>39814</v>
      </c>
      <c r="B219" s="6"/>
      <c r="F219" s="6">
        <v>56550885.600000001</v>
      </c>
      <c r="G219" s="6">
        <v>2491000</v>
      </c>
      <c r="H219" s="6">
        <v>8600000</v>
      </c>
      <c r="I219" s="6">
        <v>2865000</v>
      </c>
      <c r="J219" s="6">
        <v>230000</v>
      </c>
      <c r="N219" s="6">
        <v>1060000</v>
      </c>
      <c r="O219" s="6">
        <v>3083000</v>
      </c>
      <c r="Q219" s="6">
        <v>10542000</v>
      </c>
    </row>
    <row r="220" spans="1:17" x14ac:dyDescent="0.25">
      <c r="A220" s="13">
        <v>39845</v>
      </c>
      <c r="B220" s="6"/>
      <c r="F220" s="6">
        <v>56512372</v>
      </c>
      <c r="G220" s="6">
        <v>2576000</v>
      </c>
      <c r="H220" s="6">
        <v>5268000</v>
      </c>
      <c r="I220" s="6">
        <v>1016999.9999999999</v>
      </c>
      <c r="J220" s="6">
        <v>170000</v>
      </c>
      <c r="N220" s="6">
        <v>1450000</v>
      </c>
      <c r="O220" s="6">
        <v>1977000</v>
      </c>
      <c r="Q220" s="6">
        <v>11737000</v>
      </c>
    </row>
    <row r="221" spans="1:17" x14ac:dyDescent="0.25">
      <c r="A221" s="13">
        <v>39873</v>
      </c>
      <c r="B221" s="6"/>
      <c r="F221" s="6">
        <v>70256860</v>
      </c>
      <c r="G221" s="6">
        <v>2515000</v>
      </c>
      <c r="H221" s="6">
        <v>11112000</v>
      </c>
      <c r="I221" s="6">
        <v>2300000</v>
      </c>
      <c r="J221" s="6">
        <v>150000</v>
      </c>
      <c r="N221" s="6">
        <v>3929000</v>
      </c>
      <c r="O221" s="6">
        <v>3777000</v>
      </c>
      <c r="Q221" s="6">
        <v>10056000</v>
      </c>
    </row>
    <row r="222" spans="1:17" x14ac:dyDescent="0.25">
      <c r="A222" s="13">
        <v>39904</v>
      </c>
      <c r="B222" s="6"/>
      <c r="F222" s="6">
        <v>47034762</v>
      </c>
      <c r="G222" s="6">
        <v>3041000</v>
      </c>
      <c r="H222" s="6">
        <v>7660000</v>
      </c>
      <c r="I222" s="6">
        <v>2067000.0000000002</v>
      </c>
      <c r="J222" s="6">
        <v>140000</v>
      </c>
      <c r="N222" s="6">
        <v>1131000</v>
      </c>
      <c r="O222" s="6">
        <v>2033999.9999999998</v>
      </c>
      <c r="Q222" s="6">
        <v>11949000</v>
      </c>
    </row>
    <row r="223" spans="1:17" x14ac:dyDescent="0.25">
      <c r="A223" s="13">
        <v>39934</v>
      </c>
      <c r="B223" s="6"/>
      <c r="F223" s="6">
        <v>43636885</v>
      </c>
      <c r="G223" s="6">
        <v>2865000</v>
      </c>
      <c r="H223" s="6">
        <v>6773000</v>
      </c>
      <c r="I223" s="6">
        <v>2085999.9999999998</v>
      </c>
      <c r="J223" s="6">
        <v>120000</v>
      </c>
      <c r="N223" s="6">
        <v>2242000</v>
      </c>
      <c r="O223" s="6">
        <v>3118000</v>
      </c>
      <c r="Q223" s="6">
        <v>12794000</v>
      </c>
    </row>
    <row r="224" spans="1:17" x14ac:dyDescent="0.25">
      <c r="A224" s="13">
        <v>39965</v>
      </c>
      <c r="B224" s="6"/>
      <c r="F224" s="6">
        <v>53209184</v>
      </c>
      <c r="G224" s="6">
        <v>3026000</v>
      </c>
      <c r="H224" s="6">
        <v>7937000</v>
      </c>
      <c r="I224" s="6">
        <v>2246000</v>
      </c>
      <c r="J224" s="6">
        <v>130000</v>
      </c>
      <c r="N224" s="6">
        <v>1936000</v>
      </c>
      <c r="O224" s="6">
        <v>3875000</v>
      </c>
      <c r="Q224" s="6">
        <v>11509000</v>
      </c>
    </row>
    <row r="225" spans="1:17" x14ac:dyDescent="0.25">
      <c r="A225" s="13">
        <v>39995</v>
      </c>
      <c r="B225" s="6"/>
      <c r="F225" s="6">
        <v>50523091</v>
      </c>
      <c r="G225" s="6">
        <v>3163000</v>
      </c>
      <c r="H225" s="6">
        <v>9013000</v>
      </c>
      <c r="I225" s="6">
        <v>2750000</v>
      </c>
      <c r="J225" s="6">
        <v>160000</v>
      </c>
      <c r="N225" s="6">
        <v>1621000</v>
      </c>
      <c r="O225" s="6">
        <v>2601000</v>
      </c>
      <c r="Q225" s="6">
        <v>12360000</v>
      </c>
    </row>
    <row r="226" spans="1:17" x14ac:dyDescent="0.25">
      <c r="A226" s="13">
        <v>40026</v>
      </c>
      <c r="B226" s="6"/>
      <c r="F226" s="6">
        <v>55368000</v>
      </c>
      <c r="G226" s="6">
        <v>3504000</v>
      </c>
      <c r="H226" s="6">
        <v>6898000</v>
      </c>
      <c r="I226" s="6">
        <v>2095000.0000000002</v>
      </c>
      <c r="J226" s="6">
        <v>150000</v>
      </c>
      <c r="N226" s="6">
        <v>1876000</v>
      </c>
      <c r="O226" s="6">
        <v>3345000</v>
      </c>
      <c r="Q226" s="6">
        <v>11095000</v>
      </c>
    </row>
    <row r="227" spans="1:17" x14ac:dyDescent="0.25">
      <c r="A227" s="13">
        <v>40057</v>
      </c>
      <c r="B227" s="6"/>
      <c r="F227" s="6">
        <v>57449683</v>
      </c>
      <c r="G227" s="6">
        <v>4228000</v>
      </c>
      <c r="H227" s="6">
        <v>7734000</v>
      </c>
      <c r="I227" s="6">
        <v>4257000</v>
      </c>
      <c r="J227" s="6">
        <v>180000</v>
      </c>
      <c r="N227" s="6">
        <v>1869000</v>
      </c>
      <c r="O227" s="6">
        <v>3170000</v>
      </c>
      <c r="Q227" s="6">
        <v>11572000</v>
      </c>
    </row>
    <row r="228" spans="1:17" x14ac:dyDescent="0.25">
      <c r="A228" s="13">
        <v>40087</v>
      </c>
      <c r="B228" s="6"/>
      <c r="F228" s="6">
        <v>53704670</v>
      </c>
      <c r="G228" s="6">
        <v>2988000</v>
      </c>
      <c r="H228" s="6">
        <v>7671000</v>
      </c>
      <c r="I228" s="6">
        <v>1357000</v>
      </c>
      <c r="J228" s="6">
        <v>180000</v>
      </c>
      <c r="N228" s="6">
        <v>1483000</v>
      </c>
      <c r="O228" s="6">
        <v>2653000</v>
      </c>
      <c r="Q228" s="6">
        <v>11684000</v>
      </c>
    </row>
    <row r="229" spans="1:17" x14ac:dyDescent="0.25">
      <c r="A229" s="13">
        <v>40118</v>
      </c>
      <c r="B229" s="6"/>
      <c r="F229" s="6">
        <v>54323478</v>
      </c>
      <c r="G229" s="6">
        <v>2726087</v>
      </c>
      <c r="H229" s="6">
        <v>3415077</v>
      </c>
      <c r="I229" s="6">
        <v>1671665</v>
      </c>
      <c r="J229" s="6">
        <v>201000</v>
      </c>
      <c r="N229" s="6">
        <v>715771</v>
      </c>
      <c r="O229" s="6">
        <v>2869787</v>
      </c>
      <c r="Q229" s="6">
        <v>10988198</v>
      </c>
    </row>
    <row r="230" spans="1:17" x14ac:dyDescent="0.25">
      <c r="A230" s="13">
        <v>40148</v>
      </c>
      <c r="B230" s="6"/>
      <c r="F230" s="6">
        <v>55625260.830000006</v>
      </c>
      <c r="G230" s="6">
        <v>2288000</v>
      </c>
      <c r="H230" s="6">
        <v>8922000</v>
      </c>
      <c r="I230" s="6">
        <v>1885000</v>
      </c>
      <c r="J230" s="6">
        <v>286000</v>
      </c>
      <c r="N230" s="6">
        <v>941000</v>
      </c>
      <c r="O230" s="6">
        <v>3874000</v>
      </c>
      <c r="Q230" s="6">
        <v>11224000</v>
      </c>
    </row>
    <row r="231" spans="1:17" x14ac:dyDescent="0.25">
      <c r="A231" s="13">
        <v>40179</v>
      </c>
      <c r="B231" s="6"/>
      <c r="F231" s="6">
        <v>54086807.020000003</v>
      </c>
      <c r="G231" s="6">
        <v>2684000</v>
      </c>
      <c r="H231" s="6">
        <v>8782000</v>
      </c>
      <c r="I231" s="6">
        <v>2744000</v>
      </c>
      <c r="J231" s="6">
        <v>160000</v>
      </c>
      <c r="N231" s="6">
        <v>1145000</v>
      </c>
      <c r="O231" s="6">
        <v>1942000</v>
      </c>
      <c r="Q231" s="6">
        <v>6950000</v>
      </c>
    </row>
    <row r="232" spans="1:17" x14ac:dyDescent="0.25">
      <c r="A232" s="13">
        <v>40210</v>
      </c>
      <c r="B232" s="6"/>
      <c r="F232" s="6">
        <v>53758630.330000006</v>
      </c>
      <c r="G232" s="6">
        <v>2185000</v>
      </c>
      <c r="H232" s="6">
        <v>7585000</v>
      </c>
      <c r="I232" s="6">
        <v>1237000</v>
      </c>
      <c r="J232" s="6">
        <v>140000</v>
      </c>
      <c r="N232" s="6">
        <v>1597000</v>
      </c>
      <c r="O232" s="6">
        <v>2774000</v>
      </c>
      <c r="Q232" s="6">
        <v>10197000</v>
      </c>
    </row>
    <row r="233" spans="1:17" x14ac:dyDescent="0.25">
      <c r="A233" s="13">
        <v>40238</v>
      </c>
      <c r="B233" s="6"/>
      <c r="F233" s="6">
        <v>67305550</v>
      </c>
      <c r="G233" s="6">
        <v>2292000</v>
      </c>
      <c r="H233" s="6">
        <v>9030000</v>
      </c>
      <c r="I233" s="6">
        <v>1603000</v>
      </c>
      <c r="J233" s="6">
        <v>140000</v>
      </c>
      <c r="N233" s="6">
        <v>3994000</v>
      </c>
      <c r="O233" s="6">
        <v>3268000</v>
      </c>
      <c r="Q233" s="6">
        <v>10611000</v>
      </c>
    </row>
    <row r="234" spans="1:17" x14ac:dyDescent="0.25">
      <c r="A234" s="13">
        <v>40269</v>
      </c>
      <c r="B234" s="6"/>
      <c r="F234" s="6">
        <v>44432063.719999999</v>
      </c>
      <c r="G234" s="6">
        <v>3186000</v>
      </c>
      <c r="H234" s="6">
        <v>7617000</v>
      </c>
      <c r="I234" s="6">
        <v>2127000</v>
      </c>
      <c r="J234" s="6">
        <v>160000</v>
      </c>
      <c r="N234" s="6">
        <v>1194000</v>
      </c>
      <c r="O234" s="6">
        <v>2834000</v>
      </c>
      <c r="Q234" s="6">
        <v>12331000</v>
      </c>
    </row>
    <row r="235" spans="1:17" x14ac:dyDescent="0.25">
      <c r="A235" s="13">
        <v>40299</v>
      </c>
      <c r="B235" s="6"/>
      <c r="F235" s="6">
        <v>47863427.399999999</v>
      </c>
      <c r="G235" s="6">
        <v>3304000</v>
      </c>
      <c r="H235" s="6">
        <v>6349000</v>
      </c>
      <c r="I235" s="6">
        <v>2052000</v>
      </c>
      <c r="J235" s="6">
        <v>130000</v>
      </c>
      <c r="N235" s="6">
        <v>2655000</v>
      </c>
      <c r="O235" s="6">
        <v>2499000</v>
      </c>
      <c r="Q235" s="6">
        <v>10052000</v>
      </c>
    </row>
    <row r="236" spans="1:17" x14ac:dyDescent="0.25">
      <c r="A236" s="13">
        <v>40330</v>
      </c>
      <c r="B236" s="6"/>
      <c r="F236" s="6">
        <v>55063866.560000002</v>
      </c>
      <c r="G236" s="6">
        <v>3295000</v>
      </c>
      <c r="H236" s="6">
        <v>7912000</v>
      </c>
      <c r="I236" s="6">
        <v>2089000</v>
      </c>
      <c r="J236" s="6">
        <v>120000</v>
      </c>
      <c r="N236" s="6">
        <v>2218000</v>
      </c>
      <c r="O236" s="6">
        <v>3055000</v>
      </c>
      <c r="Q236" s="6">
        <v>12000000</v>
      </c>
    </row>
    <row r="237" spans="1:17" x14ac:dyDescent="0.25">
      <c r="A237" s="13">
        <v>40360</v>
      </c>
      <c r="B237" s="6"/>
      <c r="F237" s="6">
        <v>54037219.969999999</v>
      </c>
      <c r="G237" s="6">
        <v>3070000</v>
      </c>
      <c r="H237" s="6">
        <v>8704000</v>
      </c>
      <c r="I237" s="6">
        <v>2961000</v>
      </c>
      <c r="J237" s="6">
        <v>190000</v>
      </c>
      <c r="N237" s="6">
        <v>1955000</v>
      </c>
      <c r="O237" s="6">
        <v>2948000</v>
      </c>
      <c r="Q237" s="6">
        <v>13218000</v>
      </c>
    </row>
    <row r="238" spans="1:17" x14ac:dyDescent="0.25">
      <c r="A238" s="13">
        <v>40391</v>
      </c>
      <c r="B238" s="6"/>
      <c r="F238" s="6">
        <v>56046822.07</v>
      </c>
      <c r="G238" s="6">
        <v>3411000</v>
      </c>
      <c r="H238" s="6">
        <v>7719000</v>
      </c>
      <c r="I238" s="6">
        <v>1870000</v>
      </c>
      <c r="J238" s="6">
        <v>180000</v>
      </c>
      <c r="N238" s="6">
        <v>1452000</v>
      </c>
      <c r="O238" s="6">
        <v>3593000</v>
      </c>
      <c r="Q238" s="6">
        <v>10959000</v>
      </c>
    </row>
    <row r="239" spans="1:17" x14ac:dyDescent="0.25">
      <c r="A239" s="13">
        <v>40422</v>
      </c>
      <c r="B239" s="6"/>
      <c r="F239" s="6">
        <v>59873227.420000002</v>
      </c>
      <c r="G239" s="6">
        <v>3367000</v>
      </c>
      <c r="H239" s="6">
        <v>8026000</v>
      </c>
      <c r="I239" s="6">
        <v>2085999.9999999998</v>
      </c>
      <c r="J239" s="6">
        <v>200000</v>
      </c>
      <c r="N239" s="6">
        <v>2838000</v>
      </c>
      <c r="O239" s="6">
        <v>3115000</v>
      </c>
      <c r="Q239" s="6">
        <v>11258000</v>
      </c>
    </row>
    <row r="240" spans="1:17" x14ac:dyDescent="0.25">
      <c r="A240" s="13">
        <v>40452</v>
      </c>
      <c r="B240" s="6"/>
      <c r="F240" s="6">
        <v>41375995.210000001</v>
      </c>
      <c r="G240" s="6">
        <v>3123000</v>
      </c>
      <c r="H240" s="6">
        <v>7627000</v>
      </c>
      <c r="I240" s="6">
        <v>2120000</v>
      </c>
      <c r="J240" s="6">
        <v>180000</v>
      </c>
      <c r="N240" s="6">
        <v>1167000</v>
      </c>
      <c r="O240" s="6">
        <v>2839000</v>
      </c>
      <c r="Q240" s="6">
        <v>11216000</v>
      </c>
    </row>
    <row r="241" spans="1:17" x14ac:dyDescent="0.25">
      <c r="A241" s="13">
        <v>40483</v>
      </c>
      <c r="B241" s="6"/>
      <c r="F241" s="6">
        <v>41926627.170000002</v>
      </c>
      <c r="G241" s="6">
        <v>2888912</v>
      </c>
      <c r="H241" s="6">
        <v>5572000</v>
      </c>
      <c r="I241" s="6">
        <v>2103627</v>
      </c>
      <c r="J241" s="6">
        <v>202000</v>
      </c>
      <c r="N241" s="6">
        <v>812677</v>
      </c>
      <c r="O241" s="6">
        <v>3320999</v>
      </c>
      <c r="Q241" s="6">
        <v>10975187</v>
      </c>
    </row>
    <row r="242" spans="1:17" x14ac:dyDescent="0.25">
      <c r="A242" s="13">
        <v>40513</v>
      </c>
      <c r="B242" s="6"/>
      <c r="F242" s="6">
        <v>42385989</v>
      </c>
      <c r="G242" s="6">
        <v>3082771</v>
      </c>
      <c r="H242" s="6">
        <v>8550000</v>
      </c>
      <c r="I242" s="6">
        <v>2234000</v>
      </c>
      <c r="J242" s="6">
        <v>194000</v>
      </c>
      <c r="N242" s="6">
        <v>1637000</v>
      </c>
      <c r="O242" s="6">
        <v>2736000</v>
      </c>
      <c r="Q242" s="6">
        <v>9643000</v>
      </c>
    </row>
    <row r="243" spans="1:17" x14ac:dyDescent="0.25">
      <c r="A243" s="13">
        <v>40544</v>
      </c>
      <c r="B243" s="6"/>
      <c r="F243" s="6">
        <v>41423712</v>
      </c>
      <c r="G243" s="6">
        <v>3353677</v>
      </c>
      <c r="H243" s="6">
        <v>8350096.0000000009</v>
      </c>
      <c r="I243" s="6">
        <v>3007447</v>
      </c>
      <c r="J243" s="6">
        <v>183000</v>
      </c>
      <c r="N243" s="6">
        <v>935624</v>
      </c>
      <c r="O243" s="6">
        <v>2836757</v>
      </c>
      <c r="Q243" s="6">
        <v>9632000</v>
      </c>
    </row>
    <row r="244" spans="1:17" x14ac:dyDescent="0.25">
      <c r="A244" s="13">
        <v>40575</v>
      </c>
      <c r="B244" s="6"/>
      <c r="F244" s="6">
        <v>41937872</v>
      </c>
      <c r="G244" s="6">
        <v>2395467</v>
      </c>
      <c r="H244" s="6">
        <v>6607976</v>
      </c>
      <c r="I244" s="6">
        <v>1274395</v>
      </c>
      <c r="J244" s="6">
        <v>174000</v>
      </c>
      <c r="N244" s="6">
        <v>1672428</v>
      </c>
      <c r="O244" s="6">
        <v>3019693</v>
      </c>
      <c r="Q244" s="6">
        <v>9531000</v>
      </c>
    </row>
    <row r="245" spans="1:17" x14ac:dyDescent="0.25">
      <c r="A245" s="13">
        <v>40603</v>
      </c>
      <c r="B245" s="6"/>
      <c r="F245" s="6">
        <v>51842961</v>
      </c>
      <c r="G245" s="6">
        <v>2981400</v>
      </c>
      <c r="H245" s="6">
        <v>7744000</v>
      </c>
      <c r="I245" s="6">
        <v>1642687</v>
      </c>
      <c r="J245" s="6">
        <v>160000</v>
      </c>
      <c r="N245" s="6">
        <v>3970336</v>
      </c>
      <c r="O245" s="6">
        <v>2914647</v>
      </c>
      <c r="Q245" s="6">
        <v>9188000</v>
      </c>
    </row>
    <row r="246" spans="1:17" x14ac:dyDescent="0.25">
      <c r="A246" s="13">
        <v>40634</v>
      </c>
      <c r="B246" s="6"/>
      <c r="F246" s="6">
        <v>34149849</v>
      </c>
      <c r="G246" s="6">
        <v>3743189</v>
      </c>
      <c r="H246" s="6">
        <v>7390000</v>
      </c>
      <c r="I246" s="6">
        <v>2175759</v>
      </c>
      <c r="J246" s="6">
        <v>160000</v>
      </c>
      <c r="N246" s="6">
        <v>1144000</v>
      </c>
      <c r="O246" s="6">
        <v>2331860</v>
      </c>
      <c r="Q246" s="6">
        <v>9116000</v>
      </c>
    </row>
    <row r="247" spans="1:17" x14ac:dyDescent="0.25">
      <c r="A247" s="13">
        <v>40664</v>
      </c>
      <c r="B247" s="6"/>
      <c r="F247" s="6">
        <v>34156010.329999998</v>
      </c>
      <c r="G247" s="6">
        <v>3367291</v>
      </c>
      <c r="H247" s="6">
        <v>7013265</v>
      </c>
      <c r="I247" s="6">
        <v>1900807</v>
      </c>
      <c r="J247" s="6">
        <v>160000</v>
      </c>
      <c r="N247" s="6">
        <v>2387430</v>
      </c>
      <c r="O247" s="6">
        <v>3388810</v>
      </c>
      <c r="Q247" s="6">
        <v>11702455</v>
      </c>
    </row>
    <row r="248" spans="1:17" x14ac:dyDescent="0.25">
      <c r="A248" s="13">
        <v>40695</v>
      </c>
      <c r="B248" s="6"/>
      <c r="F248" s="6">
        <v>41727825.269999996</v>
      </c>
      <c r="G248" s="6">
        <v>3444458</v>
      </c>
      <c r="H248" s="6">
        <v>7168390</v>
      </c>
      <c r="I248" s="6">
        <v>2194774</v>
      </c>
      <c r="J248" s="6">
        <v>221792</v>
      </c>
      <c r="N248" s="6">
        <v>2004557.9999999998</v>
      </c>
      <c r="O248" s="6">
        <v>3591423</v>
      </c>
      <c r="Q248" s="6">
        <v>11518505</v>
      </c>
    </row>
    <row r="249" spans="1:17" x14ac:dyDescent="0.25">
      <c r="A249" s="13">
        <v>40725</v>
      </c>
      <c r="B249" s="6"/>
      <c r="F249" s="6">
        <v>41122530.530000001</v>
      </c>
      <c r="G249" s="6">
        <v>3430174</v>
      </c>
      <c r="H249" s="6">
        <v>7261465</v>
      </c>
      <c r="I249" s="6">
        <v>2902735</v>
      </c>
      <c r="J249" s="6">
        <v>219000</v>
      </c>
      <c r="N249" s="6">
        <v>1541420</v>
      </c>
      <c r="O249" s="6">
        <v>2534124</v>
      </c>
      <c r="Q249" s="6">
        <v>11281750</v>
      </c>
    </row>
    <row r="250" spans="1:17" x14ac:dyDescent="0.25">
      <c r="A250" s="13">
        <v>40756</v>
      </c>
      <c r="B250" s="6"/>
      <c r="F250" s="6">
        <v>42964135.880000003</v>
      </c>
      <c r="G250" s="6">
        <v>3292957</v>
      </c>
      <c r="H250" s="6">
        <v>7264716</v>
      </c>
      <c r="I250" s="6">
        <v>1839622</v>
      </c>
      <c r="J250" s="6">
        <v>201859</v>
      </c>
      <c r="N250" s="6">
        <v>3796594</v>
      </c>
      <c r="O250" s="6">
        <v>4934120</v>
      </c>
      <c r="Q250" s="6">
        <v>11604273</v>
      </c>
    </row>
    <row r="251" spans="1:17" x14ac:dyDescent="0.25">
      <c r="A251" s="13">
        <v>40787</v>
      </c>
      <c r="B251" s="6"/>
      <c r="F251" s="6">
        <v>46000046.759999998</v>
      </c>
      <c r="G251" s="6">
        <v>2904473</v>
      </c>
      <c r="H251" s="6">
        <v>7327653</v>
      </c>
      <c r="I251" s="6">
        <v>2261595</v>
      </c>
      <c r="J251" s="6">
        <v>0</v>
      </c>
      <c r="N251" s="6">
        <v>1934573</v>
      </c>
      <c r="O251" s="6">
        <v>3144241</v>
      </c>
      <c r="Q251" s="6">
        <v>10083812</v>
      </c>
    </row>
    <row r="252" spans="1:17" x14ac:dyDescent="0.25">
      <c r="A252" s="13">
        <v>40817</v>
      </c>
      <c r="B252" s="6"/>
      <c r="F252" s="6">
        <v>42388298.43</v>
      </c>
      <c r="G252" s="6">
        <v>3061640</v>
      </c>
      <c r="H252" s="6">
        <v>7188550</v>
      </c>
      <c r="I252" s="6">
        <v>2128481</v>
      </c>
      <c r="J252" s="6">
        <v>0</v>
      </c>
      <c r="N252" s="6">
        <v>931876</v>
      </c>
      <c r="O252" s="6">
        <v>2943831</v>
      </c>
      <c r="Q252" s="6">
        <v>10381445</v>
      </c>
    </row>
    <row r="253" spans="1:17" x14ac:dyDescent="0.25">
      <c r="A253" s="13">
        <v>40848</v>
      </c>
      <c r="B253" s="6"/>
      <c r="F253" s="6">
        <v>43506786.580000006</v>
      </c>
      <c r="G253" s="6">
        <v>4523639</v>
      </c>
      <c r="H253" s="6">
        <v>4970977</v>
      </c>
      <c r="I253" s="6">
        <v>1988542</v>
      </c>
      <c r="J253" s="6">
        <v>0</v>
      </c>
      <c r="N253" s="6">
        <v>637686</v>
      </c>
      <c r="O253" s="6">
        <v>1336848</v>
      </c>
      <c r="Q253" s="6">
        <v>9735916</v>
      </c>
    </row>
    <row r="254" spans="1:17" x14ac:dyDescent="0.25">
      <c r="A254" s="13">
        <v>40878</v>
      </c>
      <c r="B254" s="6"/>
      <c r="F254" s="6">
        <v>44026963.75</v>
      </c>
      <c r="G254" s="6">
        <v>3274000</v>
      </c>
      <c r="H254" s="6">
        <v>7217000</v>
      </c>
      <c r="I254" s="6">
        <v>2341000</v>
      </c>
      <c r="J254" s="6">
        <v>0</v>
      </c>
      <c r="N254" s="6">
        <v>1427000</v>
      </c>
      <c r="O254" s="6">
        <v>2931000</v>
      </c>
      <c r="Q254" s="6">
        <v>9932000</v>
      </c>
    </row>
    <row r="255" spans="1:17" x14ac:dyDescent="0.25">
      <c r="A255" s="13">
        <v>40909</v>
      </c>
      <c r="B255" s="6"/>
      <c r="F255" s="6">
        <v>41431058.780000001</v>
      </c>
      <c r="G255" s="6">
        <v>3653392</v>
      </c>
      <c r="H255" s="6">
        <v>7368000</v>
      </c>
      <c r="I255" s="6">
        <v>3072000</v>
      </c>
      <c r="J255" s="6">
        <v>0</v>
      </c>
      <c r="N255" s="6">
        <v>1495000</v>
      </c>
      <c r="O255" s="6">
        <v>2903000</v>
      </c>
      <c r="Q255" s="6">
        <v>7753000</v>
      </c>
    </row>
    <row r="256" spans="1:17" x14ac:dyDescent="0.25">
      <c r="A256" s="13">
        <v>40940</v>
      </c>
      <c r="B256" s="6"/>
      <c r="F256" s="6">
        <v>42721044.130000003</v>
      </c>
      <c r="G256" s="6">
        <v>3686608</v>
      </c>
      <c r="H256" s="6">
        <v>5329000</v>
      </c>
      <c r="I256" s="6">
        <v>1779000</v>
      </c>
      <c r="J256" s="6">
        <v>0</v>
      </c>
      <c r="N256" s="6">
        <v>1061000</v>
      </c>
      <c r="O256" s="6">
        <v>2855000</v>
      </c>
      <c r="Q256" s="6">
        <v>9448000</v>
      </c>
    </row>
    <row r="257" spans="1:17" x14ac:dyDescent="0.25">
      <c r="A257" s="13">
        <v>40969</v>
      </c>
      <c r="B257" s="6"/>
      <c r="F257" s="6">
        <v>53795652.449999996</v>
      </c>
      <c r="G257" s="6">
        <v>4673000</v>
      </c>
      <c r="H257" s="6">
        <v>11672000</v>
      </c>
      <c r="I257" s="6">
        <v>2582000</v>
      </c>
      <c r="J257" s="6">
        <v>173000</v>
      </c>
      <c r="N257" s="6">
        <v>9111000</v>
      </c>
      <c r="O257" s="6">
        <v>3394000</v>
      </c>
      <c r="Q257" s="6">
        <v>11995000</v>
      </c>
    </row>
    <row r="258" spans="1:17" x14ac:dyDescent="0.25">
      <c r="A258" s="13">
        <v>41000</v>
      </c>
      <c r="B258" s="6"/>
      <c r="F258" s="6">
        <v>28812342.73</v>
      </c>
      <c r="G258" s="6">
        <v>6067000</v>
      </c>
      <c r="H258" s="6">
        <v>7386000</v>
      </c>
      <c r="I258" s="6">
        <v>2870000</v>
      </c>
      <c r="J258" s="6">
        <v>227000</v>
      </c>
      <c r="N258" s="6">
        <v>7018000</v>
      </c>
      <c r="O258" s="6">
        <v>3587000</v>
      </c>
      <c r="Q258" s="6">
        <v>8220000.0000000009</v>
      </c>
    </row>
    <row r="259" spans="1:17" x14ac:dyDescent="0.25">
      <c r="A259" s="13">
        <v>41030</v>
      </c>
      <c r="B259" s="6"/>
      <c r="F259" s="6">
        <v>34030752.829999998</v>
      </c>
      <c r="G259" s="6">
        <v>4363000</v>
      </c>
      <c r="H259" s="6">
        <v>6665000</v>
      </c>
      <c r="I259" s="6">
        <v>2607000</v>
      </c>
      <c r="J259" s="6">
        <v>141000</v>
      </c>
      <c r="N259" s="6">
        <v>3003000</v>
      </c>
      <c r="O259" s="6">
        <v>3214000</v>
      </c>
      <c r="Q259" s="6">
        <v>12145000</v>
      </c>
    </row>
    <row r="260" spans="1:17" x14ac:dyDescent="0.25">
      <c r="A260" s="13">
        <v>41061</v>
      </c>
      <c r="B260" s="6"/>
      <c r="F260" s="6">
        <v>35746559.300000004</v>
      </c>
      <c r="G260" s="6">
        <v>5115000</v>
      </c>
      <c r="H260" s="6">
        <v>7904000</v>
      </c>
      <c r="I260" s="6">
        <v>3189000</v>
      </c>
      <c r="J260" s="6">
        <v>226000</v>
      </c>
      <c r="N260" s="6">
        <v>1611000</v>
      </c>
      <c r="O260" s="6">
        <v>3264000</v>
      </c>
      <c r="Q260" s="6">
        <v>14137000</v>
      </c>
    </row>
    <row r="261" spans="1:17" x14ac:dyDescent="0.25">
      <c r="A261" s="13">
        <v>41091</v>
      </c>
      <c r="B261" s="6"/>
      <c r="F261" s="6">
        <v>33658077.530000001</v>
      </c>
      <c r="G261" s="6">
        <v>5283000</v>
      </c>
      <c r="H261" s="6">
        <v>7145000</v>
      </c>
      <c r="I261" s="6">
        <v>3953000</v>
      </c>
      <c r="J261" s="6">
        <v>249000</v>
      </c>
      <c r="N261" s="6">
        <v>1417000</v>
      </c>
      <c r="O261" s="6">
        <v>3857000</v>
      </c>
      <c r="Q261" s="6">
        <v>8210000.0000000009</v>
      </c>
    </row>
    <row r="262" spans="1:17" x14ac:dyDescent="0.25">
      <c r="A262" s="13">
        <v>41122</v>
      </c>
      <c r="B262" s="6"/>
      <c r="F262" s="6">
        <v>35470794.200000003</v>
      </c>
      <c r="G262" s="6">
        <v>5272000</v>
      </c>
      <c r="H262" s="6">
        <v>7484000</v>
      </c>
      <c r="I262" s="6">
        <v>2491000</v>
      </c>
      <c r="J262" s="6">
        <v>218000</v>
      </c>
      <c r="N262" s="6">
        <v>2088000</v>
      </c>
      <c r="O262" s="6">
        <v>3415000</v>
      </c>
      <c r="Q262" s="6">
        <v>11865000</v>
      </c>
    </row>
    <row r="263" spans="1:17" x14ac:dyDescent="0.25">
      <c r="A263" s="13">
        <v>41153</v>
      </c>
      <c r="B263" s="6"/>
      <c r="F263" s="6">
        <v>37603423.909999996</v>
      </c>
      <c r="G263" s="6">
        <v>5265000</v>
      </c>
      <c r="H263" s="6">
        <v>7375000</v>
      </c>
      <c r="I263" s="6">
        <v>3238000</v>
      </c>
      <c r="J263" s="6">
        <v>250000</v>
      </c>
      <c r="N263" s="6">
        <v>2027000.0000000002</v>
      </c>
      <c r="O263" s="6">
        <v>3516000</v>
      </c>
      <c r="Q263" s="6">
        <v>7582000</v>
      </c>
    </row>
    <row r="264" spans="1:17" x14ac:dyDescent="0.25">
      <c r="A264" s="13">
        <v>41183</v>
      </c>
      <c r="B264" s="6"/>
      <c r="F264" s="6">
        <v>34628000</v>
      </c>
      <c r="G264" s="6">
        <v>5684000</v>
      </c>
      <c r="H264" s="6">
        <v>6934000</v>
      </c>
      <c r="I264" s="6">
        <v>2731000</v>
      </c>
      <c r="J264" s="6">
        <v>244000</v>
      </c>
      <c r="N264" s="6">
        <v>1122000</v>
      </c>
      <c r="O264" s="6">
        <v>3145000</v>
      </c>
      <c r="Q264" s="6">
        <v>10436537.877390899</v>
      </c>
    </row>
    <row r="265" spans="1:17" x14ac:dyDescent="0.25">
      <c r="A265" s="13">
        <v>41214</v>
      </c>
      <c r="B265" s="6"/>
      <c r="F265" s="6">
        <v>36266248.580000006</v>
      </c>
      <c r="G265" s="6">
        <v>5030000</v>
      </c>
      <c r="H265" s="6">
        <v>7263668</v>
      </c>
      <c r="I265" s="6">
        <v>3115980</v>
      </c>
      <c r="J265" s="6">
        <v>258000</v>
      </c>
      <c r="N265" s="6">
        <v>1280284</v>
      </c>
      <c r="O265" s="6">
        <v>3537000</v>
      </c>
      <c r="Q265" s="6">
        <v>9930476.4061484337</v>
      </c>
    </row>
    <row r="266" spans="1:17" x14ac:dyDescent="0.25">
      <c r="A266" s="13">
        <v>41244</v>
      </c>
      <c r="B266" s="6"/>
      <c r="F266" s="6">
        <v>36355579.740000002</v>
      </c>
      <c r="G266" s="6">
        <v>4574000</v>
      </c>
      <c r="H266" s="6">
        <v>5482000</v>
      </c>
      <c r="I266" s="6">
        <v>2982000</v>
      </c>
      <c r="J266" s="6">
        <v>244000</v>
      </c>
      <c r="N266" s="6">
        <v>1690000</v>
      </c>
      <c r="O266" s="6">
        <v>2975000</v>
      </c>
      <c r="Q266" s="6">
        <v>8775000</v>
      </c>
    </row>
    <row r="267" spans="1:17" x14ac:dyDescent="0.25">
      <c r="A267" s="13">
        <v>41275</v>
      </c>
      <c r="B267" s="6"/>
      <c r="F267" s="6">
        <v>34927066.579999998</v>
      </c>
      <c r="G267" s="6">
        <v>4837000</v>
      </c>
      <c r="H267" s="6">
        <v>8863000</v>
      </c>
      <c r="I267" s="6">
        <v>3909000</v>
      </c>
      <c r="J267" s="6">
        <v>220000</v>
      </c>
      <c r="N267" s="6">
        <v>1463000</v>
      </c>
      <c r="O267" s="6">
        <v>3399000</v>
      </c>
      <c r="Q267" s="6">
        <v>8364000.0000000009</v>
      </c>
    </row>
    <row r="268" spans="1:17" x14ac:dyDescent="0.25">
      <c r="A268" s="13">
        <v>41306</v>
      </c>
      <c r="B268" s="6"/>
      <c r="F268" s="6">
        <v>35487641</v>
      </c>
      <c r="G268" s="6">
        <v>4314000</v>
      </c>
      <c r="H268" s="6">
        <v>7322000</v>
      </c>
      <c r="I268" s="6">
        <v>1993000</v>
      </c>
      <c r="J268" s="6">
        <v>206000</v>
      </c>
      <c r="N268" s="6">
        <v>2716000</v>
      </c>
      <c r="O268" s="6">
        <v>3229000</v>
      </c>
      <c r="Q268" s="6">
        <v>9109000</v>
      </c>
    </row>
    <row r="269" spans="1:17" x14ac:dyDescent="0.25">
      <c r="A269" s="13">
        <v>41334</v>
      </c>
      <c r="B269" s="6"/>
      <c r="F269" s="6">
        <v>43211230</v>
      </c>
      <c r="G269" s="6">
        <v>4903000</v>
      </c>
      <c r="H269" s="6">
        <v>6877000</v>
      </c>
      <c r="I269" s="6">
        <v>2361000</v>
      </c>
      <c r="J269" s="6">
        <v>196000</v>
      </c>
      <c r="N269" s="6">
        <v>1894000</v>
      </c>
      <c r="O269" s="6">
        <v>3139000</v>
      </c>
      <c r="Q269" s="6">
        <v>13853000</v>
      </c>
    </row>
    <row r="270" spans="1:17" x14ac:dyDescent="0.25">
      <c r="A270" s="13">
        <v>41365</v>
      </c>
      <c r="B270" s="6"/>
      <c r="F270" s="6">
        <v>23539092.390000001</v>
      </c>
      <c r="G270" s="6">
        <v>5796000</v>
      </c>
      <c r="H270" s="6">
        <v>7350000</v>
      </c>
      <c r="I270" s="6">
        <v>2799000</v>
      </c>
      <c r="J270" s="6">
        <v>239000</v>
      </c>
      <c r="N270" s="6">
        <v>2724000</v>
      </c>
      <c r="O270" s="6">
        <v>3408000</v>
      </c>
      <c r="Q270" s="6">
        <v>16117000</v>
      </c>
    </row>
    <row r="271" spans="1:17" x14ac:dyDescent="0.25">
      <c r="A271" s="13">
        <v>41395</v>
      </c>
      <c r="B271" s="6"/>
      <c r="F271" s="6">
        <v>23005418.150000002</v>
      </c>
      <c r="G271" s="6">
        <v>5483000</v>
      </c>
      <c r="H271" s="6">
        <v>6439000</v>
      </c>
      <c r="I271" s="6">
        <v>2538000</v>
      </c>
      <c r="J271" s="6">
        <v>183000</v>
      </c>
      <c r="N271" s="6">
        <v>2277000</v>
      </c>
      <c r="O271" s="6">
        <v>3423000</v>
      </c>
      <c r="Q271" s="6">
        <v>12943000</v>
      </c>
    </row>
    <row r="272" spans="1:17" x14ac:dyDescent="0.25">
      <c r="A272" s="13">
        <v>41426</v>
      </c>
      <c r="B272" s="6"/>
      <c r="F272" s="6">
        <v>26563219.940000001</v>
      </c>
      <c r="G272" s="6">
        <v>6636000</v>
      </c>
      <c r="H272" s="6">
        <v>7570000</v>
      </c>
      <c r="I272" s="6">
        <v>3323000</v>
      </c>
      <c r="J272" s="6">
        <v>193000</v>
      </c>
      <c r="N272" s="6">
        <v>2460000</v>
      </c>
      <c r="O272" s="6">
        <v>3414000</v>
      </c>
      <c r="Q272" s="6">
        <v>11793000</v>
      </c>
    </row>
    <row r="273" spans="1:17" x14ac:dyDescent="0.25">
      <c r="A273" s="13">
        <v>41456</v>
      </c>
      <c r="B273" s="6"/>
      <c r="F273" s="6">
        <v>26107558.77</v>
      </c>
      <c r="G273" s="6">
        <v>6040000</v>
      </c>
      <c r="H273" s="6">
        <v>7149000</v>
      </c>
      <c r="I273" s="6">
        <v>3781000</v>
      </c>
      <c r="J273" s="6">
        <v>244000</v>
      </c>
      <c r="N273" s="6">
        <v>2784000</v>
      </c>
      <c r="O273" s="6">
        <v>3671000</v>
      </c>
      <c r="Q273" s="6">
        <v>13850000</v>
      </c>
    </row>
    <row r="274" spans="1:17" x14ac:dyDescent="0.25">
      <c r="A274" s="13">
        <v>41487</v>
      </c>
      <c r="B274" s="6"/>
      <c r="F274" s="6">
        <v>28950345.280000001</v>
      </c>
      <c r="G274" s="6">
        <v>6117000</v>
      </c>
      <c r="H274" s="6">
        <v>7064000</v>
      </c>
      <c r="I274" s="6">
        <v>2595000</v>
      </c>
      <c r="J274" s="6">
        <v>249000</v>
      </c>
      <c r="N274" s="6">
        <v>1972000</v>
      </c>
      <c r="O274" s="6">
        <v>3403000</v>
      </c>
      <c r="Q274" s="6">
        <v>12466000</v>
      </c>
    </row>
    <row r="275" spans="1:17" x14ac:dyDescent="0.25">
      <c r="A275" s="13">
        <v>41518</v>
      </c>
      <c r="B275" s="6"/>
      <c r="F275" s="6">
        <v>29711058.77</v>
      </c>
      <c r="G275" s="6">
        <v>6309000</v>
      </c>
      <c r="H275" s="6">
        <v>7976000</v>
      </c>
      <c r="I275" s="6">
        <v>3012000</v>
      </c>
      <c r="J275" s="6">
        <v>280000</v>
      </c>
      <c r="N275" s="6">
        <v>3287000</v>
      </c>
      <c r="O275" s="6">
        <v>3917000</v>
      </c>
      <c r="Q275" s="6">
        <v>14237000</v>
      </c>
    </row>
    <row r="276" spans="1:17" x14ac:dyDescent="0.25">
      <c r="A276" s="13">
        <v>41548</v>
      </c>
      <c r="B276" s="6"/>
      <c r="F276" s="6">
        <v>27547502.370000001</v>
      </c>
      <c r="G276" s="6">
        <v>5168000</v>
      </c>
      <c r="H276" s="6">
        <v>7072000</v>
      </c>
      <c r="I276" s="6">
        <v>2691000</v>
      </c>
      <c r="J276" s="6">
        <v>240000</v>
      </c>
      <c r="N276" s="6">
        <v>1159000</v>
      </c>
      <c r="O276" s="6">
        <v>3406000</v>
      </c>
      <c r="Q276" s="6">
        <v>12557000</v>
      </c>
    </row>
    <row r="277" spans="1:17" x14ac:dyDescent="0.25">
      <c r="A277" s="13">
        <v>41579</v>
      </c>
      <c r="B277" s="6"/>
      <c r="F277" s="6">
        <v>28431127.629999999</v>
      </c>
      <c r="G277" s="6">
        <v>5208972</v>
      </c>
      <c r="H277" s="6">
        <v>6556251</v>
      </c>
      <c r="I277" s="6">
        <v>3044556</v>
      </c>
      <c r="J277" s="6">
        <v>267000</v>
      </c>
      <c r="N277" s="6">
        <v>1401250</v>
      </c>
      <c r="O277" s="6">
        <v>4151227.9999999995</v>
      </c>
      <c r="Q277" s="6">
        <v>14054874</v>
      </c>
    </row>
    <row r="278" spans="1:17" x14ac:dyDescent="0.25">
      <c r="A278" s="13">
        <v>41609</v>
      </c>
      <c r="B278" s="6"/>
      <c r="F278" s="6">
        <v>28029256.57</v>
      </c>
      <c r="G278" s="6">
        <v>5321000</v>
      </c>
      <c r="H278" s="6">
        <v>8437000</v>
      </c>
      <c r="I278" s="6">
        <v>3123000</v>
      </c>
      <c r="J278" s="6">
        <v>275000</v>
      </c>
      <c r="N278" s="6">
        <v>1647000</v>
      </c>
      <c r="O278" s="6">
        <v>3448000</v>
      </c>
      <c r="Q278" s="6">
        <v>10877000</v>
      </c>
    </row>
    <row r="279" spans="1:17" x14ac:dyDescent="0.25">
      <c r="A279" s="13">
        <v>41640</v>
      </c>
      <c r="B279" s="6"/>
      <c r="F279" s="6">
        <v>27333467.290000003</v>
      </c>
      <c r="G279" s="6">
        <v>5102000</v>
      </c>
      <c r="H279" s="6">
        <v>7690000</v>
      </c>
      <c r="I279" s="6">
        <v>4155000.0000000005</v>
      </c>
      <c r="J279" s="6">
        <v>223000</v>
      </c>
      <c r="N279" s="6">
        <v>1354000</v>
      </c>
      <c r="O279" s="6">
        <v>3492000</v>
      </c>
      <c r="Q279" s="6">
        <v>7758000</v>
      </c>
    </row>
    <row r="280" spans="1:17" x14ac:dyDescent="0.25">
      <c r="A280" s="13">
        <v>41671</v>
      </c>
      <c r="B280" s="6"/>
      <c r="F280" s="6">
        <v>27477686</v>
      </c>
      <c r="G280" s="6">
        <v>4657000</v>
      </c>
      <c r="H280" s="6">
        <v>7394000</v>
      </c>
      <c r="I280" s="6">
        <v>1910000</v>
      </c>
      <c r="J280" s="6">
        <v>242000</v>
      </c>
      <c r="N280" s="6">
        <v>2977000</v>
      </c>
      <c r="O280" s="6">
        <v>3153000</v>
      </c>
      <c r="Q280" s="6">
        <v>10060000</v>
      </c>
    </row>
    <row r="281" spans="1:17" x14ac:dyDescent="0.25">
      <c r="A281" s="13">
        <v>41699</v>
      </c>
      <c r="B281" s="6"/>
      <c r="F281" s="6">
        <v>33169028.210000001</v>
      </c>
      <c r="G281" s="6">
        <v>5066000</v>
      </c>
      <c r="H281" s="6">
        <v>7081000</v>
      </c>
      <c r="I281" s="6">
        <v>2321000</v>
      </c>
      <c r="J281" s="6">
        <v>231000</v>
      </c>
      <c r="N281" s="6">
        <v>2089999.9999999998</v>
      </c>
      <c r="O281" s="6">
        <v>3343000</v>
      </c>
      <c r="Q281" s="6">
        <v>12048000</v>
      </c>
    </row>
    <row r="282" spans="1:17" x14ac:dyDescent="0.25">
      <c r="A282" s="13">
        <v>41730</v>
      </c>
      <c r="B282" s="6"/>
      <c r="F282" s="6">
        <v>22452171.150000002</v>
      </c>
      <c r="G282" s="6">
        <v>6430000</v>
      </c>
      <c r="H282" s="6">
        <v>7429517</v>
      </c>
      <c r="I282" s="6">
        <v>1925000</v>
      </c>
      <c r="J282" s="6">
        <v>224000</v>
      </c>
      <c r="N282" s="6">
        <v>3338000</v>
      </c>
      <c r="O282" s="6">
        <v>3731000</v>
      </c>
      <c r="Q282" s="6">
        <v>8556000</v>
      </c>
    </row>
    <row r="283" spans="1:17" x14ac:dyDescent="0.25">
      <c r="A283" s="13">
        <v>41760</v>
      </c>
      <c r="B283" s="6"/>
      <c r="F283" s="6">
        <v>22859874.009999998</v>
      </c>
      <c r="G283" s="6">
        <v>6443000</v>
      </c>
      <c r="H283" s="6">
        <v>6975700</v>
      </c>
      <c r="I283" s="6">
        <v>3519000</v>
      </c>
      <c r="J283" s="6">
        <v>179000</v>
      </c>
      <c r="N283" s="6">
        <v>2822000</v>
      </c>
      <c r="O283" s="6">
        <v>3670000</v>
      </c>
      <c r="Q283" s="6">
        <v>13354000</v>
      </c>
    </row>
    <row r="284" spans="1:17" x14ac:dyDescent="0.25">
      <c r="A284" s="13">
        <v>41791</v>
      </c>
      <c r="B284" s="6"/>
      <c r="F284" s="6">
        <v>27363026.210000001</v>
      </c>
      <c r="G284" s="6">
        <v>7097000</v>
      </c>
      <c r="H284" s="6">
        <v>7878236</v>
      </c>
      <c r="I284" s="6">
        <v>3228000</v>
      </c>
      <c r="J284" s="6">
        <v>216000</v>
      </c>
      <c r="N284" s="6">
        <v>2487000</v>
      </c>
      <c r="O284" s="6">
        <v>3782000</v>
      </c>
      <c r="Q284" s="6">
        <v>11591829</v>
      </c>
    </row>
    <row r="285" spans="1:17" x14ac:dyDescent="0.25">
      <c r="A285" s="13">
        <v>41821</v>
      </c>
      <c r="B285" s="6"/>
      <c r="F285" s="6">
        <v>27606708.139999997</v>
      </c>
      <c r="G285" s="6">
        <v>6666000</v>
      </c>
      <c r="H285" s="6">
        <v>7299000</v>
      </c>
      <c r="I285" s="6">
        <v>3838000</v>
      </c>
      <c r="J285" s="6">
        <v>276000</v>
      </c>
      <c r="N285" s="6">
        <v>2063000.0000000002</v>
      </c>
      <c r="O285" s="6">
        <v>4376000</v>
      </c>
      <c r="Q285" s="6">
        <v>10244171</v>
      </c>
    </row>
    <row r="286" spans="1:17" x14ac:dyDescent="0.25">
      <c r="A286" s="13">
        <v>41852</v>
      </c>
      <c r="B286" s="6"/>
      <c r="F286" s="6">
        <v>29775106.310000002</v>
      </c>
      <c r="G286" s="6">
        <v>6873000</v>
      </c>
      <c r="H286" s="6">
        <v>7120000</v>
      </c>
      <c r="I286" s="6">
        <v>2722000</v>
      </c>
      <c r="J286" s="6">
        <v>264000</v>
      </c>
      <c r="N286" s="6">
        <v>3118000</v>
      </c>
      <c r="O286" s="6">
        <v>3991424</v>
      </c>
      <c r="Q286" s="6">
        <v>14365000</v>
      </c>
    </row>
    <row r="287" spans="1:17" x14ac:dyDescent="0.25">
      <c r="A287" s="13">
        <v>41883</v>
      </c>
      <c r="B287" s="6"/>
      <c r="F287" s="6">
        <v>30069627.419999998</v>
      </c>
      <c r="G287" s="6">
        <v>6943000</v>
      </c>
      <c r="H287" s="6">
        <v>7431000</v>
      </c>
      <c r="I287" s="6">
        <v>3012000</v>
      </c>
      <c r="J287" s="6">
        <v>308000</v>
      </c>
      <c r="N287" s="6">
        <v>2549000</v>
      </c>
      <c r="O287" s="6">
        <v>3876000</v>
      </c>
      <c r="Q287" s="6">
        <v>10727000</v>
      </c>
    </row>
    <row r="288" spans="1:17" x14ac:dyDescent="0.25">
      <c r="A288" s="13">
        <v>41913</v>
      </c>
      <c r="B288" s="6"/>
      <c r="F288" s="6">
        <v>28240773</v>
      </c>
      <c r="G288" s="6">
        <v>6980000</v>
      </c>
      <c r="H288" s="6">
        <v>7352000</v>
      </c>
      <c r="I288" s="6">
        <v>2857000</v>
      </c>
      <c r="J288" s="6">
        <v>269000</v>
      </c>
      <c r="N288" s="6">
        <v>1751000</v>
      </c>
      <c r="O288" s="6">
        <v>3822000</v>
      </c>
      <c r="Q288" s="6">
        <v>11917000</v>
      </c>
    </row>
    <row r="289" spans="1:17" x14ac:dyDescent="0.25">
      <c r="A289" s="13">
        <v>41944</v>
      </c>
      <c r="B289" s="6"/>
      <c r="F289" s="6">
        <v>29078637.809999999</v>
      </c>
      <c r="G289" s="6">
        <v>5766296</v>
      </c>
      <c r="H289" s="6">
        <v>7573844</v>
      </c>
      <c r="I289" s="6">
        <v>3150729</v>
      </c>
      <c r="J289" s="6">
        <v>281000</v>
      </c>
      <c r="N289" s="6">
        <v>1595345</v>
      </c>
      <c r="O289" s="6">
        <v>4124128</v>
      </c>
      <c r="Q289" s="6">
        <v>9807101</v>
      </c>
    </row>
    <row r="290" spans="1:17" x14ac:dyDescent="0.25">
      <c r="A290" s="13">
        <v>41974</v>
      </c>
      <c r="B290" s="6"/>
      <c r="F290" s="6">
        <v>30145865.18</v>
      </c>
      <c r="G290" s="6">
        <v>6549000</v>
      </c>
      <c r="H290" s="6">
        <v>6534000</v>
      </c>
      <c r="I290" s="6">
        <v>3032000</v>
      </c>
      <c r="J290" s="6">
        <v>308000</v>
      </c>
      <c r="N290" s="6">
        <v>3581000</v>
      </c>
      <c r="O290" s="6">
        <v>3514000</v>
      </c>
      <c r="Q290" s="6">
        <v>10773000</v>
      </c>
    </row>
    <row r="291" spans="1:17" x14ac:dyDescent="0.25">
      <c r="A291" s="13">
        <v>42005</v>
      </c>
      <c r="B291" s="6"/>
      <c r="F291" s="6">
        <v>28859652.990000002</v>
      </c>
      <c r="G291" s="6">
        <v>6454000</v>
      </c>
      <c r="H291" s="6">
        <v>8016999.9999999991</v>
      </c>
      <c r="I291" s="6">
        <v>4162000</v>
      </c>
      <c r="J291" s="6">
        <v>266000</v>
      </c>
      <c r="N291" s="6">
        <v>1794000</v>
      </c>
      <c r="O291" s="6">
        <v>3899000</v>
      </c>
      <c r="Q291" s="6">
        <v>8407000</v>
      </c>
    </row>
    <row r="292" spans="1:17" x14ac:dyDescent="0.25">
      <c r="A292" s="13">
        <v>42036</v>
      </c>
      <c r="B292" s="6"/>
      <c r="F292" s="6">
        <v>28628423.140000001</v>
      </c>
      <c r="G292" s="6">
        <v>5324000</v>
      </c>
      <c r="H292" s="6">
        <v>5683000</v>
      </c>
      <c r="I292" s="6">
        <v>2001999.9999999998</v>
      </c>
      <c r="J292" s="6">
        <v>240000</v>
      </c>
      <c r="N292" s="6">
        <v>2928000</v>
      </c>
      <c r="O292" s="6">
        <v>3346000</v>
      </c>
      <c r="Q292" s="6">
        <v>11108000</v>
      </c>
    </row>
    <row r="293" spans="1:17" x14ac:dyDescent="0.25">
      <c r="A293" s="13">
        <v>42064</v>
      </c>
      <c r="B293" s="6"/>
      <c r="F293" s="6">
        <v>34437875.060000002</v>
      </c>
      <c r="G293" s="6">
        <v>6497000</v>
      </c>
      <c r="H293" s="6">
        <v>9189000</v>
      </c>
      <c r="I293" s="6">
        <v>2533000</v>
      </c>
      <c r="J293" s="6">
        <v>250000</v>
      </c>
      <c r="N293" s="6">
        <v>2675000</v>
      </c>
      <c r="O293" s="6">
        <v>3608000</v>
      </c>
      <c r="Q293" s="6">
        <v>13091000</v>
      </c>
    </row>
    <row r="294" spans="1:17" x14ac:dyDescent="0.25">
      <c r="A294" s="13">
        <v>42095</v>
      </c>
      <c r="B294" s="6"/>
      <c r="F294" s="6">
        <v>23660620.289999999</v>
      </c>
      <c r="G294" s="6">
        <v>6851000</v>
      </c>
      <c r="H294" s="6">
        <v>8263000</v>
      </c>
      <c r="I294" s="6">
        <v>2889000</v>
      </c>
      <c r="J294" s="6">
        <v>259000</v>
      </c>
      <c r="N294" s="6">
        <v>3713000</v>
      </c>
      <c r="O294" s="6">
        <v>3914000</v>
      </c>
      <c r="Q294" s="6">
        <v>10215000</v>
      </c>
    </row>
    <row r="295" spans="1:17" x14ac:dyDescent="0.25">
      <c r="A295" s="13">
        <v>42125</v>
      </c>
      <c r="B295" s="6"/>
      <c r="F295" s="6">
        <v>23554200.48</v>
      </c>
      <c r="G295" s="6">
        <v>5926000</v>
      </c>
      <c r="H295" s="6">
        <v>6649000</v>
      </c>
      <c r="I295" s="6">
        <v>2960000</v>
      </c>
      <c r="J295" s="6">
        <v>203000</v>
      </c>
      <c r="N295" s="6">
        <v>3070000</v>
      </c>
      <c r="O295" s="6">
        <v>3805000</v>
      </c>
      <c r="Q295" s="6">
        <v>10354000</v>
      </c>
    </row>
    <row r="296" spans="1:17" x14ac:dyDescent="0.25">
      <c r="A296" s="13">
        <v>42156</v>
      </c>
      <c r="B296" s="6"/>
      <c r="F296" s="6">
        <v>28153259.559999999</v>
      </c>
      <c r="G296" s="6">
        <v>6940000</v>
      </c>
      <c r="H296" s="6">
        <v>7336000</v>
      </c>
      <c r="I296" s="6">
        <v>3157000</v>
      </c>
      <c r="J296" s="6">
        <v>214000</v>
      </c>
      <c r="N296" s="6">
        <v>3130000</v>
      </c>
      <c r="O296" s="6">
        <v>3810000</v>
      </c>
      <c r="Q296" s="6">
        <v>12891000</v>
      </c>
    </row>
    <row r="297" spans="1:17" x14ac:dyDescent="0.25">
      <c r="A297" s="13">
        <v>42186</v>
      </c>
      <c r="B297" s="6"/>
      <c r="F297" s="6">
        <v>27798957.960000001</v>
      </c>
      <c r="G297" s="6">
        <v>8109095.9999999991</v>
      </c>
      <c r="H297" s="6">
        <v>7949000</v>
      </c>
      <c r="I297" s="6">
        <v>3987000</v>
      </c>
      <c r="J297" s="6">
        <v>297000</v>
      </c>
      <c r="N297" s="6">
        <v>2388000</v>
      </c>
      <c r="O297" s="6">
        <v>3990000</v>
      </c>
      <c r="Q297" s="6">
        <v>11219000</v>
      </c>
    </row>
    <row r="298" spans="1:17" x14ac:dyDescent="0.25">
      <c r="A298" s="13">
        <v>42217</v>
      </c>
      <c r="B298" s="6"/>
      <c r="F298" s="6">
        <v>29768756.100000001</v>
      </c>
      <c r="G298" s="6">
        <v>7466904</v>
      </c>
      <c r="H298" s="6">
        <v>7921000</v>
      </c>
      <c r="I298" s="6">
        <v>2782000</v>
      </c>
      <c r="J298" s="6">
        <v>256000</v>
      </c>
      <c r="N298" s="6">
        <v>3576000</v>
      </c>
      <c r="O298" s="6">
        <v>4334000</v>
      </c>
      <c r="Q298" s="6">
        <v>13307000</v>
      </c>
    </row>
    <row r="299" spans="1:17" x14ac:dyDescent="0.25">
      <c r="A299" s="13">
        <v>42248</v>
      </c>
      <c r="B299" s="6"/>
      <c r="F299" s="6">
        <v>31635672.069999997</v>
      </c>
      <c r="G299" s="6">
        <v>7317000</v>
      </c>
      <c r="H299" s="6">
        <v>6888000</v>
      </c>
      <c r="I299" s="6">
        <v>2943000</v>
      </c>
      <c r="J299" s="6">
        <v>301000</v>
      </c>
      <c r="N299" s="6">
        <v>2967000</v>
      </c>
      <c r="O299" s="6">
        <v>4328000</v>
      </c>
      <c r="Q299" s="6">
        <v>11640000</v>
      </c>
    </row>
    <row r="300" spans="1:17" x14ac:dyDescent="0.25">
      <c r="A300" s="13">
        <v>42278</v>
      </c>
      <c r="B300" s="6"/>
      <c r="F300" s="6">
        <v>29923428.439999998</v>
      </c>
      <c r="G300" s="6">
        <v>6921000</v>
      </c>
      <c r="H300" s="6">
        <v>7346000</v>
      </c>
      <c r="I300" s="6">
        <v>3071000</v>
      </c>
      <c r="J300" s="6">
        <v>350000</v>
      </c>
      <c r="N300" s="6">
        <v>2718000</v>
      </c>
      <c r="O300" s="6">
        <v>3901000</v>
      </c>
      <c r="Q300" s="6">
        <v>12559000</v>
      </c>
    </row>
    <row r="301" spans="1:17" x14ac:dyDescent="0.25">
      <c r="A301" s="13">
        <v>42309</v>
      </c>
      <c r="B301" s="6"/>
      <c r="F301" s="6">
        <v>30204767.940000001</v>
      </c>
      <c r="G301" s="6">
        <v>6646557</v>
      </c>
      <c r="H301" s="6">
        <v>8817398</v>
      </c>
      <c r="I301" s="6">
        <v>3098942</v>
      </c>
      <c r="J301" s="6">
        <v>408000</v>
      </c>
      <c r="N301" s="6">
        <v>1320666</v>
      </c>
      <c r="O301" s="6">
        <v>4263293</v>
      </c>
      <c r="Q301" s="6">
        <v>9340945</v>
      </c>
    </row>
    <row r="302" spans="1:17" x14ac:dyDescent="0.25">
      <c r="A302" s="13">
        <v>42339</v>
      </c>
      <c r="B302" s="6"/>
      <c r="F302" s="6">
        <v>30119564.300000001</v>
      </c>
      <c r="G302" s="6">
        <v>6375000</v>
      </c>
      <c r="H302" s="6">
        <v>9589000</v>
      </c>
      <c r="I302" s="6">
        <v>2941000</v>
      </c>
      <c r="J302" s="6">
        <v>402000</v>
      </c>
      <c r="N302" s="6">
        <v>1103000</v>
      </c>
      <c r="O302" s="6">
        <v>4598000</v>
      </c>
      <c r="Q302" s="6">
        <v>11404000</v>
      </c>
    </row>
    <row r="303" spans="1:17" x14ac:dyDescent="0.25">
      <c r="A303" s="13">
        <v>42370</v>
      </c>
      <c r="B303" s="6"/>
      <c r="F303" s="6">
        <v>29838990.109999999</v>
      </c>
      <c r="G303" s="6">
        <v>6577000</v>
      </c>
      <c r="H303" s="6">
        <v>8128000</v>
      </c>
      <c r="I303" s="6">
        <v>4898000</v>
      </c>
      <c r="J303" s="6">
        <v>360000</v>
      </c>
      <c r="N303" s="6">
        <v>2937000</v>
      </c>
      <c r="O303" s="6">
        <v>3809450</v>
      </c>
      <c r="Q303" s="6">
        <v>8207000.0000000009</v>
      </c>
    </row>
    <row r="304" spans="1:17" x14ac:dyDescent="0.25">
      <c r="A304" s="13">
        <v>42401</v>
      </c>
      <c r="B304" s="6"/>
      <c r="F304" s="6">
        <v>28282114.559999999</v>
      </c>
      <c r="G304" s="6">
        <v>5956000</v>
      </c>
      <c r="H304" s="6">
        <v>6566000</v>
      </c>
      <c r="I304" s="6">
        <v>1654000</v>
      </c>
      <c r="J304" s="6">
        <v>335000</v>
      </c>
      <c r="N304" s="6">
        <v>3541000</v>
      </c>
      <c r="O304" s="6">
        <v>3540193</v>
      </c>
      <c r="Q304" s="6">
        <v>8279000</v>
      </c>
    </row>
    <row r="305" spans="1:23" x14ac:dyDescent="0.25">
      <c r="A305" s="13">
        <v>42430</v>
      </c>
      <c r="B305" s="6"/>
      <c r="F305" s="6">
        <v>35403923.460000001</v>
      </c>
      <c r="G305" s="6">
        <v>6598000</v>
      </c>
      <c r="H305" s="6">
        <v>9685000</v>
      </c>
      <c r="I305" s="6">
        <v>2588000</v>
      </c>
      <c r="J305" s="6">
        <v>360000</v>
      </c>
      <c r="N305" s="6">
        <v>3227000</v>
      </c>
      <c r="O305" s="6">
        <v>3814000</v>
      </c>
      <c r="Q305" s="6">
        <v>11726000</v>
      </c>
    </row>
    <row r="306" spans="1:23" x14ac:dyDescent="0.25">
      <c r="A306" s="13">
        <v>42461</v>
      </c>
      <c r="B306" s="6"/>
      <c r="F306" s="6">
        <v>53375007.519999996</v>
      </c>
      <c r="G306" s="6">
        <v>7154000</v>
      </c>
      <c r="H306" s="6">
        <v>7732000</v>
      </c>
      <c r="I306" s="6">
        <v>3065000</v>
      </c>
      <c r="J306" s="6">
        <v>280000</v>
      </c>
      <c r="N306" s="6">
        <v>4333000</v>
      </c>
      <c r="O306" s="6">
        <v>4097000.0000000005</v>
      </c>
      <c r="Q306" s="6">
        <v>10435000</v>
      </c>
    </row>
    <row r="307" spans="1:23" x14ac:dyDescent="0.25">
      <c r="A307" s="13">
        <v>42491</v>
      </c>
      <c r="B307" s="6"/>
      <c r="F307" s="6">
        <v>56260939.890000001</v>
      </c>
      <c r="G307" s="6">
        <v>7454000</v>
      </c>
      <c r="H307" s="6">
        <v>7314000</v>
      </c>
      <c r="I307" s="6">
        <v>2706000</v>
      </c>
      <c r="J307" s="6">
        <v>220000</v>
      </c>
      <c r="N307" s="6">
        <v>3632000</v>
      </c>
      <c r="O307" s="6">
        <v>4022999.9999999995</v>
      </c>
      <c r="Q307" s="6">
        <v>11813000</v>
      </c>
    </row>
    <row r="308" spans="1:23" x14ac:dyDescent="0.25">
      <c r="A308" s="13">
        <v>42522</v>
      </c>
      <c r="B308" s="6"/>
      <c r="F308" s="6">
        <v>65962180.950000003</v>
      </c>
      <c r="G308" s="6">
        <v>7060000</v>
      </c>
      <c r="H308" s="6">
        <v>8000000</v>
      </c>
      <c r="I308" s="6">
        <v>3468000</v>
      </c>
      <c r="J308" s="6">
        <v>240000</v>
      </c>
      <c r="N308" s="6">
        <v>3415000</v>
      </c>
      <c r="O308" s="6">
        <v>4048000</v>
      </c>
      <c r="Q308" s="6">
        <v>9843000</v>
      </c>
    </row>
    <row r="309" spans="1:23" x14ac:dyDescent="0.25">
      <c r="A309" s="13">
        <v>42552</v>
      </c>
      <c r="B309" s="6"/>
      <c r="F309" s="6">
        <v>62493840.669999994</v>
      </c>
      <c r="G309" s="6">
        <v>6767000.0000000028</v>
      </c>
      <c r="H309" s="6">
        <v>8337999.9999999991</v>
      </c>
      <c r="I309" s="6">
        <v>4088000</v>
      </c>
      <c r="J309" s="6">
        <v>270000</v>
      </c>
      <c r="N309" s="6">
        <v>2538000</v>
      </c>
      <c r="O309" s="6">
        <v>4312357</v>
      </c>
      <c r="Q309" s="6">
        <v>15055999.999999998</v>
      </c>
      <c r="W309" s="6">
        <v>2116212.71</v>
      </c>
    </row>
    <row r="310" spans="1:23" x14ac:dyDescent="0.25">
      <c r="A310" s="13">
        <v>42583</v>
      </c>
      <c r="B310" s="6"/>
      <c r="F310" s="6">
        <v>69627843.679999992</v>
      </c>
      <c r="G310" s="6">
        <v>7062000</v>
      </c>
      <c r="H310" s="6">
        <v>8157999.9999999991</v>
      </c>
      <c r="I310" s="6">
        <v>2596000</v>
      </c>
      <c r="J310" s="6">
        <v>260000</v>
      </c>
      <c r="N310" s="6">
        <v>3165000</v>
      </c>
      <c r="O310" s="6">
        <v>4316357</v>
      </c>
      <c r="Q310" s="6">
        <v>11838000</v>
      </c>
      <c r="W310" s="6">
        <v>3375556.05</v>
      </c>
    </row>
    <row r="311" spans="1:23" x14ac:dyDescent="0.25">
      <c r="A311" s="13">
        <v>42614</v>
      </c>
      <c r="B311" s="6"/>
      <c r="F311" s="6">
        <v>75197274.149999991</v>
      </c>
      <c r="G311" s="6">
        <v>7831000</v>
      </c>
      <c r="H311" s="6">
        <v>8801000</v>
      </c>
      <c r="I311" s="6">
        <v>3147000</v>
      </c>
      <c r="J311" s="6">
        <v>280000</v>
      </c>
      <c r="N311" s="6">
        <v>4711000</v>
      </c>
      <c r="O311" s="6">
        <v>4358000</v>
      </c>
      <c r="Q311" s="6">
        <v>11012000</v>
      </c>
      <c r="W311" s="6">
        <v>3971552.96</v>
      </c>
    </row>
    <row r="312" spans="1:23" x14ac:dyDescent="0.25">
      <c r="A312" s="13">
        <v>42644</v>
      </c>
      <c r="B312" s="6"/>
      <c r="F312" s="6">
        <v>69006512.349999994</v>
      </c>
      <c r="G312" s="6">
        <v>7062000</v>
      </c>
      <c r="H312" s="6">
        <v>7953000</v>
      </c>
      <c r="I312" s="6">
        <v>3110000</v>
      </c>
      <c r="J312" s="6">
        <v>280000</v>
      </c>
      <c r="N312" s="6">
        <v>2151000</v>
      </c>
      <c r="O312" s="6">
        <v>3867000</v>
      </c>
      <c r="Q312" s="6">
        <v>10735000</v>
      </c>
      <c r="W312" s="6">
        <v>3230260.57</v>
      </c>
    </row>
    <row r="313" spans="1:23" x14ac:dyDescent="0.25">
      <c r="A313" s="13">
        <v>42675</v>
      </c>
      <c r="B313" s="6"/>
      <c r="F313" s="6">
        <v>68263674.450000003</v>
      </c>
      <c r="G313" s="6">
        <v>6614276</v>
      </c>
      <c r="H313" s="6">
        <v>7625174</v>
      </c>
      <c r="I313" s="6">
        <v>3037565</v>
      </c>
      <c r="J313" s="6">
        <v>280000</v>
      </c>
      <c r="N313" s="6">
        <v>2500279</v>
      </c>
      <c r="O313" s="6">
        <v>3991692</v>
      </c>
      <c r="Q313" s="6">
        <v>9239025</v>
      </c>
      <c r="W313" s="6">
        <v>6924402.9500000002</v>
      </c>
    </row>
    <row r="314" spans="1:23" x14ac:dyDescent="0.25">
      <c r="A314" s="13">
        <v>42705</v>
      </c>
      <c r="B314" s="6"/>
      <c r="F314" s="6">
        <v>69553963.390000001</v>
      </c>
      <c r="G314" s="6">
        <v>7493054.7699999996</v>
      </c>
      <c r="H314" s="6">
        <v>7911000</v>
      </c>
      <c r="I314" s="6">
        <v>3404000</v>
      </c>
      <c r="J314" s="6">
        <v>380000</v>
      </c>
      <c r="N314" s="6">
        <v>1669421.34</v>
      </c>
      <c r="O314" s="6">
        <v>3937369.48</v>
      </c>
      <c r="Q314" s="6">
        <v>10535345.109999999</v>
      </c>
      <c r="W314" s="6">
        <v>2907454.93</v>
      </c>
    </row>
    <row r="315" spans="1:23" x14ac:dyDescent="0.25">
      <c r="A315" s="13">
        <v>42736</v>
      </c>
      <c r="B315" s="6"/>
      <c r="F315" s="6">
        <v>67405675.00999999</v>
      </c>
      <c r="G315" s="6">
        <v>6380000.8499999996</v>
      </c>
      <c r="H315" s="6">
        <v>9179000</v>
      </c>
      <c r="I315" s="6">
        <v>4088000</v>
      </c>
      <c r="J315" s="6">
        <v>290000</v>
      </c>
      <c r="N315" s="6">
        <v>3758976.44</v>
      </c>
      <c r="O315" s="6">
        <v>3833331.63</v>
      </c>
      <c r="Q315" s="6">
        <v>8000721.8499999996</v>
      </c>
      <c r="W315" s="6">
        <v>1712142.06</v>
      </c>
    </row>
    <row r="316" spans="1:23" x14ac:dyDescent="0.25">
      <c r="A316" s="13">
        <v>42767</v>
      </c>
      <c r="B316" s="6"/>
      <c r="F316" s="6">
        <v>67825677.279999986</v>
      </c>
      <c r="G316" s="6">
        <v>5668041.6600000001</v>
      </c>
      <c r="H316" s="6">
        <v>7592000</v>
      </c>
      <c r="I316" s="6">
        <v>1319000</v>
      </c>
      <c r="J316" s="6">
        <v>250000</v>
      </c>
      <c r="N316" s="6">
        <v>4554947.83</v>
      </c>
      <c r="O316" s="6">
        <v>3642818.17</v>
      </c>
      <c r="Q316" s="6">
        <v>10077533.199999999</v>
      </c>
      <c r="W316" s="6">
        <v>1321975.06</v>
      </c>
    </row>
    <row r="317" spans="1:23" x14ac:dyDescent="0.25">
      <c r="A317" s="13">
        <v>42795</v>
      </c>
      <c r="B317" s="6"/>
      <c r="F317" s="6">
        <v>81531774.900000006</v>
      </c>
      <c r="G317" s="6">
        <v>6024832.1200000001</v>
      </c>
      <c r="H317" s="6">
        <v>7201000</v>
      </c>
      <c r="I317" s="6">
        <v>3111000</v>
      </c>
      <c r="J317" s="6">
        <v>260000</v>
      </c>
      <c r="N317" s="6">
        <v>4159299.32</v>
      </c>
      <c r="O317" s="6">
        <v>3838599.48</v>
      </c>
      <c r="Q317" s="6">
        <v>11155521.58</v>
      </c>
      <c r="W317" s="6">
        <v>1678106.86</v>
      </c>
    </row>
    <row r="318" spans="1:23" x14ac:dyDescent="0.25">
      <c r="A318" s="13">
        <v>42826</v>
      </c>
      <c r="B318" s="6"/>
      <c r="F318" s="6">
        <v>56297195.440000005</v>
      </c>
      <c r="G318" s="6">
        <v>6728134.4800000004</v>
      </c>
      <c r="H318" s="6">
        <v>6827000</v>
      </c>
      <c r="I318" s="6">
        <v>3049000</v>
      </c>
      <c r="J318" s="6">
        <v>280000</v>
      </c>
      <c r="N318" s="6">
        <v>5397155.9900000002</v>
      </c>
      <c r="O318" s="6">
        <v>4383852.75</v>
      </c>
      <c r="Q318" s="6">
        <v>9051158.8200000003</v>
      </c>
      <c r="W318" s="6">
        <v>2126454.15</v>
      </c>
    </row>
    <row r="319" spans="1:23" x14ac:dyDescent="0.25">
      <c r="A319" s="13">
        <v>42856</v>
      </c>
      <c r="B319" s="6"/>
      <c r="F319" s="6">
        <v>56233617.770000003</v>
      </c>
      <c r="G319" s="6">
        <v>6806028.2699999996</v>
      </c>
      <c r="H319" s="6">
        <v>8906000</v>
      </c>
      <c r="I319" s="6">
        <v>2746000</v>
      </c>
      <c r="J319" s="6">
        <v>210000</v>
      </c>
      <c r="N319" s="6">
        <v>2989772.41</v>
      </c>
      <c r="O319" s="6">
        <v>4177627.34</v>
      </c>
      <c r="Q319" s="6">
        <v>11381501.609999999</v>
      </c>
      <c r="W319" s="6">
        <v>2789629.34</v>
      </c>
    </row>
    <row r="320" spans="1:23" x14ac:dyDescent="0.25">
      <c r="A320" s="13">
        <v>42887</v>
      </c>
      <c r="B320" s="6"/>
      <c r="F320" s="6">
        <v>66386157.289999999</v>
      </c>
      <c r="G320" s="6">
        <v>6981094.1399999997</v>
      </c>
      <c r="H320" s="6">
        <v>8298999.9999999991</v>
      </c>
      <c r="I320" s="6">
        <v>4653000</v>
      </c>
      <c r="J320" s="6">
        <v>220000</v>
      </c>
      <c r="N320" s="6">
        <v>3080294.81</v>
      </c>
      <c r="O320" s="6">
        <v>4368977.66</v>
      </c>
      <c r="Q320" s="6">
        <v>11670840.48</v>
      </c>
      <c r="W320" s="6">
        <v>3591519.53</v>
      </c>
    </row>
    <row r="321" spans="1:23" x14ac:dyDescent="0.25">
      <c r="A321" s="13">
        <v>42917</v>
      </c>
      <c r="B321" s="6"/>
      <c r="F321" s="6">
        <v>65212635.32</v>
      </c>
      <c r="G321" s="6">
        <v>6799143.0099999998</v>
      </c>
      <c r="H321" s="6">
        <v>8125000</v>
      </c>
      <c r="I321" s="6">
        <v>4205000</v>
      </c>
      <c r="J321" s="6">
        <v>240000</v>
      </c>
      <c r="N321" s="6">
        <v>3030464.13</v>
      </c>
      <c r="O321" s="6">
        <v>5081833.25</v>
      </c>
      <c r="Q321" s="6">
        <v>9966178.6799999997</v>
      </c>
      <c r="W321" s="6">
        <v>4152865.62</v>
      </c>
    </row>
    <row r="322" spans="1:23" x14ac:dyDescent="0.25">
      <c r="A322" s="13">
        <v>42948</v>
      </c>
      <c r="B322" s="6"/>
      <c r="F322" s="6">
        <v>69421573.859999999</v>
      </c>
      <c r="G322" s="6">
        <v>6622314.2000000002</v>
      </c>
      <c r="H322" s="6">
        <v>8004000</v>
      </c>
      <c r="I322" s="6">
        <v>2435000</v>
      </c>
      <c r="J322" s="6">
        <v>260000</v>
      </c>
      <c r="N322" s="6">
        <v>3728339.39</v>
      </c>
      <c r="O322" s="6">
        <v>4342921.5199999996</v>
      </c>
      <c r="Q322" s="6">
        <v>11710229.77</v>
      </c>
      <c r="W322" s="6">
        <v>3078386.36</v>
      </c>
    </row>
    <row r="323" spans="1:23" x14ac:dyDescent="0.25">
      <c r="A323" s="13">
        <v>42979</v>
      </c>
      <c r="B323" s="6"/>
      <c r="F323" s="6">
        <v>73119893.780000001</v>
      </c>
      <c r="G323" s="6">
        <v>6568705.75</v>
      </c>
      <c r="H323" s="6">
        <v>8381000</v>
      </c>
      <c r="I323" s="6">
        <v>2389000</v>
      </c>
      <c r="J323" s="6">
        <v>280000</v>
      </c>
      <c r="N323" s="6">
        <v>4794739.07</v>
      </c>
      <c r="O323" s="6">
        <v>3244758.01</v>
      </c>
      <c r="Q323" s="6">
        <v>8325660.4199999999</v>
      </c>
      <c r="W323" s="6">
        <v>2824257.56</v>
      </c>
    </row>
    <row r="324" spans="1:23" x14ac:dyDescent="0.25">
      <c r="A324" s="13">
        <v>43009</v>
      </c>
      <c r="B324" s="6"/>
      <c r="F324" s="6">
        <v>67781079.359999999</v>
      </c>
      <c r="G324" s="6">
        <v>7053262.8399999999</v>
      </c>
      <c r="H324" s="6">
        <v>7847000</v>
      </c>
      <c r="I324" s="6">
        <v>2921000</v>
      </c>
      <c r="J324" s="6">
        <v>260000</v>
      </c>
      <c r="N324" s="6">
        <v>2206494.9500000002</v>
      </c>
      <c r="O324" s="6">
        <v>3944841.37</v>
      </c>
      <c r="Q324" s="6">
        <v>11070076</v>
      </c>
      <c r="W324" s="6">
        <v>3384656.46</v>
      </c>
    </row>
    <row r="325" spans="1:23" x14ac:dyDescent="0.25">
      <c r="A325" s="13">
        <v>43040</v>
      </c>
      <c r="B325" s="6"/>
      <c r="F325" s="6">
        <v>68994675.099999994</v>
      </c>
      <c r="G325" s="6">
        <v>6636591.7699999996</v>
      </c>
      <c r="H325" s="6">
        <v>8338048.0000000009</v>
      </c>
      <c r="I325" s="6">
        <v>2855388</v>
      </c>
      <c r="J325" s="6">
        <v>260000</v>
      </c>
      <c r="N325" s="6">
        <v>1912214.51</v>
      </c>
      <c r="O325" s="6">
        <v>4055945.9900000007</v>
      </c>
      <c r="Q325" s="6">
        <v>6883017.9299999997</v>
      </c>
      <c r="W325" s="6">
        <v>3478033.19</v>
      </c>
    </row>
    <row r="326" spans="1:23" x14ac:dyDescent="0.25">
      <c r="A326" s="13">
        <v>43070</v>
      </c>
      <c r="B326" s="6"/>
      <c r="F326" s="6">
        <v>68813719.370000005</v>
      </c>
      <c r="G326" s="6">
        <v>6697781.04</v>
      </c>
      <c r="H326" s="6">
        <v>8083834.2599999998</v>
      </c>
      <c r="I326" s="6">
        <v>3386972.57</v>
      </c>
      <c r="J326" s="6">
        <v>270000</v>
      </c>
      <c r="N326" s="6">
        <v>1644303.87</v>
      </c>
      <c r="O326" s="6">
        <v>3943397.81</v>
      </c>
      <c r="Q326" s="6">
        <v>11865956.310000001</v>
      </c>
      <c r="W326" s="6">
        <v>3021670.62</v>
      </c>
    </row>
    <row r="327" spans="1:23" x14ac:dyDescent="0.25">
      <c r="A327" s="13">
        <v>43101</v>
      </c>
      <c r="B327" s="6"/>
      <c r="F327" s="6">
        <v>67466235.420000002</v>
      </c>
      <c r="G327" s="6">
        <v>6400339.6399999997</v>
      </c>
      <c r="H327" s="6">
        <v>8328571.8899999997</v>
      </c>
      <c r="I327" s="6">
        <v>3812879.94</v>
      </c>
      <c r="J327" s="6">
        <v>280000</v>
      </c>
      <c r="N327" s="6">
        <v>2795750.74</v>
      </c>
      <c r="O327" s="6">
        <v>3836209.2</v>
      </c>
      <c r="Q327" s="6">
        <v>7105894.96</v>
      </c>
      <c r="W327" s="6">
        <v>1647491.91</v>
      </c>
    </row>
    <row r="328" spans="1:23" x14ac:dyDescent="0.25">
      <c r="A328" s="13">
        <v>43132</v>
      </c>
      <c r="B328" s="6"/>
      <c r="F328" s="6">
        <v>68308547.760000005</v>
      </c>
      <c r="G328" s="6">
        <v>5861388.5199999996</v>
      </c>
      <c r="H328" s="6">
        <v>7933201.7999999998</v>
      </c>
      <c r="I328" s="6">
        <v>1780196.68</v>
      </c>
      <c r="J328" s="6">
        <v>280000</v>
      </c>
      <c r="N328" s="6">
        <v>3816364.71</v>
      </c>
      <c r="O328" s="6">
        <v>4007324.4</v>
      </c>
      <c r="Q328" s="6">
        <v>9385732.0700000003</v>
      </c>
      <c r="W328" s="6">
        <v>1572517.88</v>
      </c>
    </row>
    <row r="329" spans="1:23" x14ac:dyDescent="0.25">
      <c r="A329" s="13">
        <v>43160</v>
      </c>
      <c r="B329" s="6"/>
      <c r="F329" s="6">
        <v>93480257.950000003</v>
      </c>
      <c r="G329" s="6">
        <v>6155109.2699999996</v>
      </c>
      <c r="H329" s="6">
        <v>7358112.2699999996</v>
      </c>
      <c r="I329" s="6">
        <v>2650253.71</v>
      </c>
      <c r="J329" s="6">
        <v>260000</v>
      </c>
      <c r="N329" s="6">
        <v>3247110.66</v>
      </c>
      <c r="O329" s="6">
        <v>4076228.33</v>
      </c>
      <c r="Q329" s="6">
        <v>9575478.6199999992</v>
      </c>
      <c r="W329" s="6">
        <v>1545724.21</v>
      </c>
    </row>
    <row r="330" spans="1:23" x14ac:dyDescent="0.25">
      <c r="A330" s="13">
        <v>43191</v>
      </c>
      <c r="B330" s="6"/>
      <c r="F330" s="6">
        <v>58821645.289999999</v>
      </c>
      <c r="G330" s="6">
        <v>8596563.8300000001</v>
      </c>
      <c r="H330" s="6">
        <v>8184243.6700000009</v>
      </c>
      <c r="I330" s="6">
        <v>2910443.81</v>
      </c>
      <c r="J330" s="6">
        <v>250000</v>
      </c>
      <c r="N330" s="6">
        <v>5398035.5199999996</v>
      </c>
      <c r="O330" s="6">
        <v>4155119.42</v>
      </c>
      <c r="Q330" s="6">
        <v>8248276.3600000003</v>
      </c>
      <c r="W330" s="6">
        <v>2445972.46</v>
      </c>
    </row>
    <row r="331" spans="1:23" x14ac:dyDescent="0.25">
      <c r="A331" s="13">
        <v>43221</v>
      </c>
      <c r="B331" s="6"/>
      <c r="F331" s="6">
        <v>56928622.950000003</v>
      </c>
      <c r="G331" s="6">
        <v>7167282.2800000003</v>
      </c>
      <c r="H331" s="6">
        <v>7785296.8300000001</v>
      </c>
      <c r="I331" s="6">
        <v>2853108.07</v>
      </c>
      <c r="J331" s="6">
        <v>230000</v>
      </c>
      <c r="N331" s="6">
        <v>3083465.59</v>
      </c>
      <c r="O331" s="6">
        <v>4173754.96</v>
      </c>
      <c r="Q331" s="6">
        <v>8081814.1800000006</v>
      </c>
      <c r="W331" s="6">
        <v>3027381.37</v>
      </c>
    </row>
    <row r="332" spans="1:23" x14ac:dyDescent="0.25">
      <c r="A332" s="13">
        <v>43252</v>
      </c>
      <c r="B332" s="6"/>
      <c r="F332" s="6">
        <v>69006437.459999993</v>
      </c>
      <c r="G332" s="6">
        <v>7288415.0999999996</v>
      </c>
      <c r="H332" s="6">
        <v>8108484.3799999999</v>
      </c>
      <c r="I332" s="6">
        <v>3779544.57</v>
      </c>
      <c r="J332" s="6">
        <v>200000</v>
      </c>
      <c r="N332" s="6">
        <v>3646036.78</v>
      </c>
      <c r="O332" s="6">
        <v>4134564.1799999997</v>
      </c>
      <c r="Q332" s="6">
        <v>11671090.34</v>
      </c>
      <c r="W332" s="6">
        <v>3575965.03</v>
      </c>
    </row>
    <row r="333" spans="1:23" x14ac:dyDescent="0.25">
      <c r="A333" s="13">
        <v>43282</v>
      </c>
      <c r="B333" s="6"/>
      <c r="F333" s="6">
        <v>65512498.039999999</v>
      </c>
      <c r="G333" s="6">
        <v>7592675.2800000003</v>
      </c>
      <c r="H333" s="6">
        <v>7948240.0499999998</v>
      </c>
      <c r="I333" s="6">
        <v>3733330.4</v>
      </c>
      <c r="J333" s="6">
        <v>280000</v>
      </c>
      <c r="N333" s="6">
        <v>3110081.89</v>
      </c>
      <c r="O333" s="6">
        <v>4274615.8600000003</v>
      </c>
      <c r="Q333" s="6">
        <v>11773940.07</v>
      </c>
      <c r="W333" s="6">
        <v>4398578.67</v>
      </c>
    </row>
    <row r="334" spans="1:23" x14ac:dyDescent="0.25">
      <c r="A334" s="13">
        <v>43313</v>
      </c>
      <c r="B334" s="6"/>
      <c r="F334" s="6">
        <v>74052335.969999999</v>
      </c>
      <c r="G334" s="6">
        <v>7037237.4199999999</v>
      </c>
      <c r="H334" s="6">
        <v>7731528.0099999998</v>
      </c>
      <c r="I334" s="6">
        <v>2847394.48</v>
      </c>
      <c r="J334" s="6">
        <v>250000</v>
      </c>
      <c r="N334" s="6">
        <v>3222153.41</v>
      </c>
      <c r="O334" s="6">
        <v>4621620.97</v>
      </c>
      <c r="Q334" s="6">
        <v>9223723.6099999994</v>
      </c>
      <c r="W334" s="6">
        <v>3493186.03</v>
      </c>
    </row>
    <row r="335" spans="1:23" x14ac:dyDescent="0.25">
      <c r="A335" s="13">
        <v>43344</v>
      </c>
      <c r="B335" s="6"/>
      <c r="F335" s="6">
        <v>76306913.900000006</v>
      </c>
      <c r="G335" s="6">
        <v>7307024.46</v>
      </c>
      <c r="H335" s="6">
        <v>8957834.3499999996</v>
      </c>
      <c r="I335" s="6">
        <v>3127190.87</v>
      </c>
      <c r="J335" s="6">
        <v>270000</v>
      </c>
      <c r="N335" s="6">
        <v>3738571.48</v>
      </c>
      <c r="O335" s="6">
        <v>4831564.45</v>
      </c>
      <c r="Q335" s="6">
        <v>7850343.9299999997</v>
      </c>
      <c r="W335" s="6">
        <v>3509086.07</v>
      </c>
    </row>
    <row r="336" spans="1:23" x14ac:dyDescent="0.25">
      <c r="A336" s="13">
        <v>43374</v>
      </c>
      <c r="B336" s="6"/>
      <c r="F336" s="6">
        <v>70785493.510000005</v>
      </c>
      <c r="G336" s="6">
        <v>7130192.8600000003</v>
      </c>
      <c r="H336" s="6">
        <v>7770742.79</v>
      </c>
      <c r="I336" s="6">
        <v>2884161.7</v>
      </c>
      <c r="J336" s="6">
        <v>280000</v>
      </c>
      <c r="N336" s="6">
        <v>2251593.38</v>
      </c>
      <c r="O336" s="6">
        <v>3980090.37</v>
      </c>
      <c r="Q336" s="6">
        <v>10656381.35</v>
      </c>
      <c r="W336" s="6">
        <v>3715120.44</v>
      </c>
    </row>
    <row r="337" spans="1:23" x14ac:dyDescent="0.25">
      <c r="A337" s="13">
        <v>43405</v>
      </c>
      <c r="B337" s="6"/>
      <c r="F337" s="6">
        <v>73166741.219999999</v>
      </c>
      <c r="G337" s="6">
        <v>7118590.9299999997</v>
      </c>
      <c r="H337" s="6">
        <v>8361112.7100000009</v>
      </c>
      <c r="I337" s="6">
        <v>3401408</v>
      </c>
      <c r="J337" s="6">
        <v>260000</v>
      </c>
      <c r="N337" s="6">
        <v>2702095.13</v>
      </c>
      <c r="O337" s="6">
        <v>4448466.37</v>
      </c>
      <c r="Q337" s="6">
        <v>9325293.8200000003</v>
      </c>
      <c r="W337" s="6">
        <v>4197035.5199999996</v>
      </c>
    </row>
    <row r="338" spans="1:23" x14ac:dyDescent="0.25">
      <c r="A338" s="13">
        <v>43435</v>
      </c>
      <c r="B338" s="6"/>
      <c r="F338" s="6">
        <v>70562415.079999998</v>
      </c>
      <c r="G338" s="6">
        <v>6885286.8799999999</v>
      </c>
      <c r="H338" s="6">
        <v>7902909.8799999999</v>
      </c>
      <c r="I338" s="6">
        <v>4407039.72</v>
      </c>
      <c r="J338" s="6">
        <v>310000</v>
      </c>
      <c r="N338" s="6">
        <v>1651940.65</v>
      </c>
      <c r="O338" s="6">
        <v>4074489</v>
      </c>
      <c r="Q338" s="6">
        <v>8937696.2300000004</v>
      </c>
      <c r="W338" s="6">
        <v>2922077.47</v>
      </c>
    </row>
    <row r="339" spans="1:23" x14ac:dyDescent="0.25">
      <c r="A339" s="13">
        <v>43466</v>
      </c>
      <c r="B339" s="6"/>
      <c r="F339" s="6">
        <v>71626171.019999996</v>
      </c>
      <c r="G339" s="6">
        <v>6702184.5199999996</v>
      </c>
      <c r="H339" s="6">
        <v>8085365.1600000001</v>
      </c>
      <c r="I339" s="6">
        <v>4157441.2499999995</v>
      </c>
      <c r="J339" s="6">
        <v>260000</v>
      </c>
      <c r="N339" s="6">
        <v>3615184.97</v>
      </c>
      <c r="O339" s="6">
        <v>4073238.0600000005</v>
      </c>
      <c r="Q339" s="6">
        <v>8119026.2800000003</v>
      </c>
      <c r="W339" s="6">
        <v>1649693.38</v>
      </c>
    </row>
    <row r="340" spans="1:23" x14ac:dyDescent="0.25">
      <c r="A340" s="13">
        <v>43497</v>
      </c>
      <c r="B340" s="6"/>
      <c r="F340" s="6">
        <v>69896960.280000001</v>
      </c>
      <c r="G340" s="6">
        <v>4947096.26</v>
      </c>
      <c r="H340" s="6">
        <v>7630574.6500000004</v>
      </c>
      <c r="I340" s="6">
        <v>1888653.18</v>
      </c>
      <c r="J340" s="6">
        <v>0</v>
      </c>
      <c r="N340" s="6">
        <v>4416097.82</v>
      </c>
      <c r="O340" s="6">
        <v>3236054.07</v>
      </c>
      <c r="Q340" s="6">
        <v>10292615.17</v>
      </c>
      <c r="W340" s="6">
        <v>1333098.83</v>
      </c>
    </row>
    <row r="341" spans="1:23" x14ac:dyDescent="0.25">
      <c r="A341" s="13">
        <v>43525</v>
      </c>
      <c r="B341" s="6"/>
      <c r="F341" s="6">
        <v>82697771.359999999</v>
      </c>
      <c r="G341" s="6">
        <v>5969417.6200000001</v>
      </c>
      <c r="H341" s="6">
        <v>7448340.71</v>
      </c>
      <c r="I341" s="6">
        <v>2682774.84</v>
      </c>
      <c r="J341" s="6">
        <v>0</v>
      </c>
      <c r="N341" s="6">
        <v>3197789.98</v>
      </c>
      <c r="O341" s="6">
        <v>4128155.67</v>
      </c>
      <c r="Q341" s="6">
        <v>6960651.9100000001</v>
      </c>
      <c r="W341" s="6">
        <v>1534734.37</v>
      </c>
    </row>
    <row r="342" spans="1:23" x14ac:dyDescent="0.25">
      <c r="A342" s="13">
        <v>43556</v>
      </c>
      <c r="B342" s="6"/>
      <c r="F342" s="6">
        <v>55278220.75</v>
      </c>
      <c r="G342" s="6">
        <v>8456093.8200000003</v>
      </c>
      <c r="H342" s="6">
        <v>8049963.8899999987</v>
      </c>
      <c r="I342" s="6">
        <v>2812644.59</v>
      </c>
      <c r="J342" s="6">
        <v>0</v>
      </c>
      <c r="N342" s="6">
        <v>5267456.12</v>
      </c>
      <c r="O342" s="6">
        <v>4248146.8899999997</v>
      </c>
      <c r="Q342" s="6">
        <v>8004161.54</v>
      </c>
      <c r="W342" s="6">
        <v>2244233.63</v>
      </c>
    </row>
    <row r="343" spans="1:23" x14ac:dyDescent="0.25">
      <c r="A343" s="13">
        <v>43586</v>
      </c>
      <c r="B343" s="6"/>
      <c r="F343" s="6">
        <v>56461598.159999996</v>
      </c>
      <c r="G343" s="6">
        <v>7836914.0199999996</v>
      </c>
      <c r="H343" s="6">
        <v>7569119.8600000003</v>
      </c>
      <c r="I343" s="6">
        <v>2519588.81</v>
      </c>
      <c r="J343" s="6">
        <v>0</v>
      </c>
      <c r="N343" s="6">
        <v>3247297.48</v>
      </c>
      <c r="O343" s="6">
        <v>4090609.26</v>
      </c>
      <c r="Q343" s="6">
        <v>8744986.6600000001</v>
      </c>
      <c r="W343" s="6">
        <v>2906236.99</v>
      </c>
    </row>
    <row r="344" spans="1:23" x14ac:dyDescent="0.25">
      <c r="A344" s="13">
        <v>43617</v>
      </c>
      <c r="B344" s="6"/>
      <c r="F344" s="6">
        <v>68656689.25</v>
      </c>
      <c r="G344" s="6">
        <v>7814272.4000000004</v>
      </c>
      <c r="H344" s="6">
        <v>8655818.4499999993</v>
      </c>
      <c r="I344" s="6">
        <v>3336038.95</v>
      </c>
      <c r="J344" s="6">
        <v>0</v>
      </c>
      <c r="N344" s="6">
        <v>3705924.49</v>
      </c>
      <c r="O344" s="6">
        <v>4350877.8099999996</v>
      </c>
      <c r="Q344" s="6">
        <v>11141443.23</v>
      </c>
      <c r="W344" s="6">
        <v>4021909.2099999995</v>
      </c>
    </row>
    <row r="345" spans="1:23" x14ac:dyDescent="0.25">
      <c r="A345" s="13">
        <v>43647</v>
      </c>
      <c r="B345" s="6"/>
      <c r="F345" s="6">
        <v>67846113.5</v>
      </c>
      <c r="G345" s="6">
        <v>7268461.9299999997</v>
      </c>
      <c r="H345" s="6">
        <v>8069825.4000000013</v>
      </c>
      <c r="I345" s="6">
        <v>4924798.1399999997</v>
      </c>
      <c r="J345" s="6">
        <v>0</v>
      </c>
      <c r="N345" s="6">
        <v>2872993.94</v>
      </c>
      <c r="O345" s="6">
        <v>4568244.04</v>
      </c>
      <c r="Q345" s="6">
        <v>11848031.25</v>
      </c>
      <c r="W345" s="6">
        <v>4331197.87</v>
      </c>
    </row>
    <row r="346" spans="1:23" x14ac:dyDescent="0.25">
      <c r="A346" s="13">
        <v>43678</v>
      </c>
      <c r="B346" s="6"/>
      <c r="F346" s="6">
        <v>73986096.510000005</v>
      </c>
      <c r="G346" s="6">
        <v>7003575.9100000001</v>
      </c>
      <c r="H346" s="6">
        <v>7803661.2400000002</v>
      </c>
      <c r="I346" s="6">
        <v>3015130</v>
      </c>
      <c r="J346" s="6">
        <v>0</v>
      </c>
      <c r="N346" s="6">
        <v>2741330.66</v>
      </c>
      <c r="O346" s="6">
        <v>4719451.09</v>
      </c>
      <c r="Q346" s="6">
        <v>5458716.9699999997</v>
      </c>
      <c r="W346" s="6">
        <v>3411029.49</v>
      </c>
    </row>
    <row r="347" spans="1:23" x14ac:dyDescent="0.25">
      <c r="A347" s="13">
        <v>43709</v>
      </c>
      <c r="B347" s="6"/>
      <c r="F347" s="6">
        <v>75961708.730000004</v>
      </c>
      <c r="G347" s="6">
        <v>7819703.9299999997</v>
      </c>
      <c r="H347" s="6">
        <v>8032959.0999999996</v>
      </c>
      <c r="I347" s="6">
        <v>3188780.42</v>
      </c>
      <c r="J347" s="6">
        <v>0</v>
      </c>
      <c r="N347" s="6">
        <v>4095727.89</v>
      </c>
      <c r="O347" s="6">
        <v>4437554.17</v>
      </c>
      <c r="Q347" s="6">
        <v>8304570.7400000012</v>
      </c>
      <c r="W347" s="6">
        <v>3442958.27</v>
      </c>
    </row>
    <row r="348" spans="1:23" x14ac:dyDescent="0.25">
      <c r="A348" s="13">
        <v>43739</v>
      </c>
      <c r="B348" s="6"/>
      <c r="F348" s="6">
        <v>72537143.530000001</v>
      </c>
      <c r="G348" s="6">
        <v>7436990.8200000003</v>
      </c>
      <c r="H348" s="6">
        <v>7630984.0499999998</v>
      </c>
      <c r="I348" s="6">
        <v>2994187.21</v>
      </c>
      <c r="J348" s="6">
        <v>0</v>
      </c>
      <c r="N348" s="6">
        <v>1952501.79</v>
      </c>
      <c r="O348" s="6">
        <v>4248913.63</v>
      </c>
      <c r="Q348" s="6">
        <v>7816522.2400000002</v>
      </c>
      <c r="W348" s="6">
        <v>3837822.29</v>
      </c>
    </row>
    <row r="349" spans="1:23" x14ac:dyDescent="0.25">
      <c r="A349" s="13">
        <v>43770</v>
      </c>
      <c r="B349" s="6"/>
      <c r="F349" s="6">
        <v>73233944.890000001</v>
      </c>
      <c r="G349" s="6">
        <v>6891374.4400000004</v>
      </c>
      <c r="H349" s="6">
        <v>8085015.1599999992</v>
      </c>
      <c r="I349" s="6">
        <v>3346085.07</v>
      </c>
      <c r="J349" s="6">
        <v>0</v>
      </c>
      <c r="N349" s="6">
        <v>1925960.87</v>
      </c>
      <c r="O349" s="6">
        <v>4321455.57</v>
      </c>
      <c r="Q349" s="6">
        <v>8928390.75</v>
      </c>
      <c r="W349" s="6">
        <v>3921072.46</v>
      </c>
    </row>
    <row r="350" spans="1:23" x14ac:dyDescent="0.25">
      <c r="B350" s="6"/>
      <c r="F350" s="6">
        <v>0</v>
      </c>
      <c r="G350" s="6">
        <v>0</v>
      </c>
      <c r="H350" s="6">
        <v>0</v>
      </c>
      <c r="I350" s="6">
        <v>0</v>
      </c>
      <c r="J350" s="6">
        <v>0</v>
      </c>
      <c r="N350" s="6">
        <v>0</v>
      </c>
      <c r="O350" s="6">
        <v>0</v>
      </c>
      <c r="Q350" s="6">
        <v>0</v>
      </c>
      <c r="W350" s="6">
        <v>0</v>
      </c>
    </row>
    <row r="351" spans="1:23" x14ac:dyDescent="0.25">
      <c r="B351" s="6"/>
      <c r="F351" s="6">
        <v>0</v>
      </c>
      <c r="G351" s="6">
        <v>0</v>
      </c>
      <c r="H351" s="6">
        <v>0</v>
      </c>
      <c r="I351" s="6">
        <v>0</v>
      </c>
      <c r="J351" s="6">
        <v>0</v>
      </c>
      <c r="N351" s="6">
        <v>0</v>
      </c>
      <c r="O351" s="6">
        <v>0</v>
      </c>
      <c r="Q351" s="6">
        <v>0</v>
      </c>
      <c r="W351" s="6">
        <v>0</v>
      </c>
    </row>
    <row r="352" spans="1:23" x14ac:dyDescent="0.25">
      <c r="B352" s="6"/>
      <c r="F352" s="6">
        <v>0</v>
      </c>
      <c r="G352" s="6">
        <v>0</v>
      </c>
      <c r="H352" s="6">
        <v>0</v>
      </c>
      <c r="I352" s="6">
        <v>0</v>
      </c>
      <c r="J352" s="6">
        <v>0</v>
      </c>
      <c r="N352" s="6">
        <v>0</v>
      </c>
      <c r="O352" s="6">
        <v>0</v>
      </c>
      <c r="Q352" s="6">
        <v>0</v>
      </c>
      <c r="W352" s="6">
        <v>0</v>
      </c>
    </row>
    <row r="353" spans="8:23" x14ac:dyDescent="0.25">
      <c r="H353" s="6">
        <v>0</v>
      </c>
      <c r="I353" s="6">
        <v>0</v>
      </c>
      <c r="J353" s="6">
        <v>0</v>
      </c>
      <c r="N353" s="6">
        <v>0</v>
      </c>
      <c r="O353" s="6">
        <v>0</v>
      </c>
      <c r="Q353" s="6">
        <v>0</v>
      </c>
      <c r="W353" s="6">
        <v>0</v>
      </c>
    </row>
    <row r="354" spans="8:23" x14ac:dyDescent="0.25">
      <c r="H354" s="6">
        <v>0</v>
      </c>
      <c r="I354" s="6">
        <v>0</v>
      </c>
      <c r="J354" s="6">
        <v>0</v>
      </c>
      <c r="N354" s="6">
        <v>0</v>
      </c>
      <c r="O354" s="6">
        <v>0</v>
      </c>
      <c r="Q354" s="6">
        <v>0</v>
      </c>
      <c r="W354" s="6">
        <v>0</v>
      </c>
    </row>
    <row r="355" spans="8:23" x14ac:dyDescent="0.25">
      <c r="H355" s="6">
        <v>0</v>
      </c>
      <c r="I355" s="6">
        <v>0</v>
      </c>
      <c r="J355" s="6">
        <v>0</v>
      </c>
      <c r="N355" s="6">
        <v>0</v>
      </c>
      <c r="O355" s="6">
        <v>0</v>
      </c>
      <c r="Q355" s="6">
        <v>0</v>
      </c>
      <c r="W355" s="6">
        <v>0</v>
      </c>
    </row>
    <row r="356" spans="8:23" x14ac:dyDescent="0.25">
      <c r="H356" s="6">
        <v>0</v>
      </c>
      <c r="I356" s="6">
        <v>0</v>
      </c>
      <c r="J356" s="6">
        <v>0</v>
      </c>
      <c r="N356" s="6">
        <v>0</v>
      </c>
      <c r="O356" s="6">
        <v>0</v>
      </c>
      <c r="Q356" s="6">
        <v>0</v>
      </c>
      <c r="W356" s="6">
        <v>0</v>
      </c>
    </row>
    <row r="357" spans="8:23" x14ac:dyDescent="0.25">
      <c r="H357" s="6">
        <v>0</v>
      </c>
      <c r="I357" s="6">
        <v>0</v>
      </c>
      <c r="J357" s="6">
        <v>0</v>
      </c>
      <c r="N357" s="6">
        <v>0</v>
      </c>
      <c r="O357" s="6">
        <v>0</v>
      </c>
      <c r="Q357" s="6">
        <v>0</v>
      </c>
      <c r="W357" s="6">
        <v>0</v>
      </c>
    </row>
    <row r="358" spans="8:23" x14ac:dyDescent="0.25">
      <c r="H358" s="6">
        <v>0</v>
      </c>
      <c r="I358" s="6">
        <v>0</v>
      </c>
      <c r="J358" s="6">
        <v>0</v>
      </c>
      <c r="N358" s="6">
        <v>0</v>
      </c>
      <c r="O358" s="6">
        <v>0</v>
      </c>
      <c r="Q358" s="6">
        <v>0</v>
      </c>
      <c r="W358" s="6">
        <v>0</v>
      </c>
    </row>
    <row r="359" spans="8:23" x14ac:dyDescent="0.25">
      <c r="H359" s="6">
        <v>0</v>
      </c>
      <c r="I359" s="6">
        <v>0</v>
      </c>
      <c r="J359" s="6">
        <v>0</v>
      </c>
      <c r="N359" s="6">
        <v>0</v>
      </c>
      <c r="O359" s="6">
        <v>0</v>
      </c>
      <c r="Q359" s="6">
        <v>0</v>
      </c>
      <c r="W359" s="6">
        <v>0</v>
      </c>
    </row>
    <row r="360" spans="8:23" x14ac:dyDescent="0.25">
      <c r="H360" s="6">
        <v>0</v>
      </c>
      <c r="I360" s="6">
        <v>0</v>
      </c>
      <c r="J360" s="6">
        <v>0</v>
      </c>
      <c r="N360" s="6">
        <v>0</v>
      </c>
      <c r="O360" s="6">
        <v>0</v>
      </c>
      <c r="Q360" s="6">
        <v>0</v>
      </c>
      <c r="W360" s="6">
        <v>0</v>
      </c>
    </row>
    <row r="361" spans="8:23" x14ac:dyDescent="0.25">
      <c r="H361" s="6">
        <v>0</v>
      </c>
      <c r="I361" s="6">
        <v>0</v>
      </c>
      <c r="J361" s="6">
        <v>0</v>
      </c>
      <c r="N361" s="6">
        <v>0</v>
      </c>
      <c r="O361" s="6">
        <v>0</v>
      </c>
      <c r="Q361" s="6">
        <v>0</v>
      </c>
      <c r="W361" s="6">
        <v>0</v>
      </c>
    </row>
    <row r="362" spans="8:23" x14ac:dyDescent="0.25">
      <c r="H362" s="6">
        <v>0</v>
      </c>
      <c r="I362" s="6">
        <v>0</v>
      </c>
      <c r="J362" s="6">
        <v>0</v>
      </c>
      <c r="N362" s="6">
        <v>0</v>
      </c>
      <c r="O362" s="6">
        <v>0</v>
      </c>
      <c r="Q362" s="6">
        <v>0</v>
      </c>
      <c r="W362" s="6">
        <v>0</v>
      </c>
    </row>
    <row r="363" spans="8:23" x14ac:dyDescent="0.25">
      <c r="H363" s="6">
        <v>0</v>
      </c>
      <c r="I363" s="6">
        <v>0</v>
      </c>
      <c r="J363" s="6">
        <v>0</v>
      </c>
      <c r="N363" s="6">
        <v>0</v>
      </c>
      <c r="O363" s="6">
        <v>0</v>
      </c>
      <c r="Q363" s="6">
        <v>0</v>
      </c>
      <c r="W363" s="6">
        <v>0</v>
      </c>
    </row>
    <row r="364" spans="8:23" x14ac:dyDescent="0.25">
      <c r="H364" s="6">
        <v>0</v>
      </c>
      <c r="I364" s="6">
        <v>0</v>
      </c>
      <c r="J364" s="6">
        <v>0</v>
      </c>
      <c r="N364" s="6">
        <v>0</v>
      </c>
      <c r="O364" s="6">
        <v>0</v>
      </c>
      <c r="Q364" s="6">
        <v>0</v>
      </c>
      <c r="W364" s="6">
        <v>0</v>
      </c>
    </row>
    <row r="365" spans="8:23" x14ac:dyDescent="0.25">
      <c r="H365" s="6">
        <v>0</v>
      </c>
      <c r="I365" s="6">
        <v>0</v>
      </c>
      <c r="J365" s="6">
        <v>0</v>
      </c>
      <c r="N365" s="6">
        <v>0</v>
      </c>
      <c r="O365" s="6">
        <v>0</v>
      </c>
      <c r="Q365" s="6">
        <v>0</v>
      </c>
      <c r="W365" s="6">
        <v>0</v>
      </c>
    </row>
    <row r="366" spans="8:23" x14ac:dyDescent="0.25">
      <c r="H366" s="6">
        <v>0</v>
      </c>
      <c r="I366" s="6">
        <v>0</v>
      </c>
      <c r="J366" s="6">
        <v>0</v>
      </c>
      <c r="N366" s="6">
        <v>0</v>
      </c>
      <c r="O366" s="6">
        <v>0</v>
      </c>
      <c r="Q366" s="6">
        <v>0</v>
      </c>
      <c r="W366" s="6">
        <v>0</v>
      </c>
    </row>
    <row r="367" spans="8:23" x14ac:dyDescent="0.25">
      <c r="H367" s="6">
        <v>0</v>
      </c>
      <c r="I367" s="6">
        <v>0</v>
      </c>
      <c r="J367" s="6">
        <v>0</v>
      </c>
      <c r="N367" s="6">
        <v>0</v>
      </c>
      <c r="O367" s="6">
        <v>0</v>
      </c>
      <c r="Q367" s="6">
        <v>0</v>
      </c>
      <c r="W367" s="6">
        <v>0</v>
      </c>
    </row>
    <row r="368" spans="8:23" x14ac:dyDescent="0.25">
      <c r="H368" s="6">
        <v>0</v>
      </c>
      <c r="I368" s="6">
        <v>0</v>
      </c>
      <c r="J368" s="6">
        <v>0</v>
      </c>
      <c r="N368" s="6">
        <v>0</v>
      </c>
      <c r="O368" s="6">
        <v>0</v>
      </c>
      <c r="Q368" s="6">
        <v>0</v>
      </c>
      <c r="W368" s="6">
        <v>0</v>
      </c>
    </row>
    <row r="369" spans="8:23" x14ac:dyDescent="0.25">
      <c r="H369" s="6">
        <v>0</v>
      </c>
      <c r="I369" s="6">
        <v>0</v>
      </c>
      <c r="J369" s="6">
        <v>0</v>
      </c>
      <c r="N369" s="6">
        <v>0</v>
      </c>
      <c r="O369" s="6">
        <v>0</v>
      </c>
      <c r="Q369" s="6">
        <v>0</v>
      </c>
      <c r="W369" s="6">
        <v>0</v>
      </c>
    </row>
    <row r="370" spans="8:23" x14ac:dyDescent="0.25">
      <c r="H370" s="6">
        <v>0</v>
      </c>
      <c r="I370" s="6">
        <v>0</v>
      </c>
      <c r="J370" s="6">
        <v>0</v>
      </c>
      <c r="N370" s="6">
        <v>0</v>
      </c>
      <c r="O370" s="6">
        <v>0</v>
      </c>
      <c r="Q370" s="6">
        <v>0</v>
      </c>
      <c r="W370" s="6">
        <v>0</v>
      </c>
    </row>
    <row r="371" spans="8:23" x14ac:dyDescent="0.25">
      <c r="H371" s="6">
        <v>0</v>
      </c>
      <c r="I371" s="6">
        <v>0</v>
      </c>
      <c r="J371" s="6">
        <v>0</v>
      </c>
      <c r="N371" s="6">
        <v>0</v>
      </c>
      <c r="O371" s="6">
        <v>0</v>
      </c>
      <c r="Q371" s="6">
        <v>0</v>
      </c>
      <c r="W371" s="6">
        <v>0</v>
      </c>
    </row>
    <row r="372" spans="8:23" x14ac:dyDescent="0.25">
      <c r="H372" s="6">
        <v>0</v>
      </c>
      <c r="I372" s="6">
        <v>0</v>
      </c>
      <c r="J372" s="6">
        <v>0</v>
      </c>
      <c r="N372" s="6">
        <v>0</v>
      </c>
      <c r="O372" s="6">
        <v>0</v>
      </c>
      <c r="Q372" s="6">
        <v>0</v>
      </c>
      <c r="W372" s="6">
        <v>0</v>
      </c>
    </row>
    <row r="373" spans="8:23" x14ac:dyDescent="0.25">
      <c r="H373" s="6">
        <v>0</v>
      </c>
      <c r="I373" s="6">
        <v>0</v>
      </c>
      <c r="J373" s="6">
        <v>0</v>
      </c>
      <c r="N373" s="6">
        <v>0</v>
      </c>
      <c r="O373" s="6">
        <v>0</v>
      </c>
      <c r="Q373" s="6">
        <v>0</v>
      </c>
      <c r="W373" s="6">
        <v>0</v>
      </c>
    </row>
    <row r="374" spans="8:23" x14ac:dyDescent="0.25">
      <c r="H374" s="6">
        <v>0</v>
      </c>
      <c r="I374" s="6">
        <v>0</v>
      </c>
      <c r="J374" s="6">
        <v>0</v>
      </c>
      <c r="N374" s="6">
        <v>0</v>
      </c>
      <c r="O374" s="6">
        <v>0</v>
      </c>
      <c r="Q374" s="6">
        <v>0</v>
      </c>
      <c r="W374" s="6">
        <v>0</v>
      </c>
    </row>
    <row r="375" spans="8:23" x14ac:dyDescent="0.25">
      <c r="H375" s="6">
        <v>0</v>
      </c>
      <c r="I375" s="6">
        <v>0</v>
      </c>
      <c r="J375" s="6">
        <v>0</v>
      </c>
      <c r="N375" s="6">
        <v>0</v>
      </c>
      <c r="O375" s="6">
        <v>0</v>
      </c>
      <c r="Q375" s="6">
        <v>0</v>
      </c>
      <c r="W375" s="6">
        <v>0</v>
      </c>
    </row>
    <row r="376" spans="8:23" x14ac:dyDescent="0.25">
      <c r="H376" s="6">
        <v>0</v>
      </c>
      <c r="I376" s="6">
        <v>0</v>
      </c>
      <c r="J376" s="6">
        <v>0</v>
      </c>
      <c r="N376" s="6">
        <v>0</v>
      </c>
      <c r="O376" s="6">
        <v>0</v>
      </c>
      <c r="Q376" s="6">
        <v>0</v>
      </c>
      <c r="W376" s="6">
        <v>0</v>
      </c>
    </row>
    <row r="377" spans="8:23" x14ac:dyDescent="0.25">
      <c r="H377" s="6">
        <v>0</v>
      </c>
      <c r="I377" s="6">
        <v>0</v>
      </c>
      <c r="J377" s="6">
        <v>0</v>
      </c>
      <c r="N377" s="6">
        <v>0</v>
      </c>
      <c r="O377" s="6">
        <v>0</v>
      </c>
      <c r="W377" s="6">
        <v>0</v>
      </c>
    </row>
    <row r="378" spans="8:23" x14ac:dyDescent="0.25">
      <c r="H378" s="6">
        <v>0</v>
      </c>
      <c r="I378" s="6">
        <v>0</v>
      </c>
      <c r="J378" s="6">
        <v>0</v>
      </c>
      <c r="N378" s="6">
        <v>0</v>
      </c>
      <c r="O378" s="6">
        <v>0</v>
      </c>
      <c r="W378" s="6">
        <v>0</v>
      </c>
    </row>
    <row r="379" spans="8:23" x14ac:dyDescent="0.25">
      <c r="H379" s="6">
        <v>0</v>
      </c>
      <c r="I379" s="6">
        <v>0</v>
      </c>
      <c r="J379" s="6">
        <v>0</v>
      </c>
      <c r="N379" s="6">
        <v>0</v>
      </c>
      <c r="O379" s="6">
        <v>0</v>
      </c>
      <c r="W379" s="6">
        <v>0</v>
      </c>
    </row>
    <row r="380" spans="8:23" x14ac:dyDescent="0.25">
      <c r="H380" s="6">
        <v>0</v>
      </c>
      <c r="I380" s="6">
        <v>0</v>
      </c>
      <c r="J380" s="6">
        <v>0</v>
      </c>
      <c r="N380" s="6">
        <v>0</v>
      </c>
      <c r="O380" s="6">
        <v>0</v>
      </c>
      <c r="W380" s="6">
        <v>0</v>
      </c>
    </row>
    <row r="381" spans="8:23" x14ac:dyDescent="0.25">
      <c r="H381" s="6">
        <v>0</v>
      </c>
      <c r="I381" s="6">
        <v>0</v>
      </c>
      <c r="J381" s="6">
        <v>0</v>
      </c>
      <c r="N381" s="6">
        <v>0</v>
      </c>
      <c r="O381" s="6">
        <v>0</v>
      </c>
      <c r="W381" s="6">
        <v>0</v>
      </c>
    </row>
    <row r="382" spans="8:23" x14ac:dyDescent="0.25">
      <c r="H382" s="6">
        <v>0</v>
      </c>
      <c r="I382" s="6">
        <v>0</v>
      </c>
      <c r="J382" s="6">
        <v>0</v>
      </c>
      <c r="N382" s="6">
        <v>0</v>
      </c>
      <c r="O382" s="6">
        <v>0</v>
      </c>
      <c r="W382" s="6">
        <v>0</v>
      </c>
    </row>
    <row r="383" spans="8:23" x14ac:dyDescent="0.25">
      <c r="H383" s="6">
        <v>0</v>
      </c>
      <c r="I383" s="6">
        <v>0</v>
      </c>
      <c r="J383" s="6">
        <v>0</v>
      </c>
      <c r="N383" s="6">
        <v>0</v>
      </c>
      <c r="O383" s="6">
        <v>0</v>
      </c>
      <c r="W383" s="6">
        <v>0</v>
      </c>
    </row>
    <row r="384" spans="8:23" x14ac:dyDescent="0.25">
      <c r="H384" s="6">
        <v>0</v>
      </c>
      <c r="I384" s="6">
        <v>0</v>
      </c>
      <c r="J384" s="6">
        <v>0</v>
      </c>
      <c r="N384" s="6">
        <v>0</v>
      </c>
      <c r="O384" s="6">
        <v>0</v>
      </c>
      <c r="W384" s="6">
        <v>0</v>
      </c>
    </row>
    <row r="385" spans="8:23" x14ac:dyDescent="0.25">
      <c r="H385" s="6">
        <v>0</v>
      </c>
      <c r="I385" s="6">
        <v>0</v>
      </c>
      <c r="J385" s="6">
        <v>0</v>
      </c>
      <c r="N385" s="6">
        <v>0</v>
      </c>
      <c r="O385" s="6">
        <v>0</v>
      </c>
      <c r="W385" s="6">
        <v>0</v>
      </c>
    </row>
    <row r="386" spans="8:23" x14ac:dyDescent="0.25">
      <c r="H386" s="6">
        <v>0</v>
      </c>
      <c r="I386" s="6">
        <v>0</v>
      </c>
      <c r="J386" s="6">
        <v>0</v>
      </c>
      <c r="N386" s="6">
        <v>0</v>
      </c>
      <c r="O386" s="6">
        <v>0</v>
      </c>
      <c r="W386" s="6">
        <v>0</v>
      </c>
    </row>
    <row r="387" spans="8:23" x14ac:dyDescent="0.25">
      <c r="H387" s="6">
        <v>0</v>
      </c>
      <c r="I387" s="6">
        <v>0</v>
      </c>
      <c r="J387" s="6">
        <v>0</v>
      </c>
      <c r="N387" s="6">
        <v>0</v>
      </c>
      <c r="O387" s="6">
        <v>0</v>
      </c>
      <c r="W387" s="6">
        <v>0</v>
      </c>
    </row>
    <row r="388" spans="8:23" x14ac:dyDescent="0.25">
      <c r="H388" s="6">
        <v>0</v>
      </c>
      <c r="I388" s="6">
        <v>0</v>
      </c>
      <c r="J388" s="6">
        <v>0</v>
      </c>
      <c r="N388" s="6">
        <v>0</v>
      </c>
      <c r="O388" s="6">
        <v>0</v>
      </c>
      <c r="W388" s="6">
        <v>0</v>
      </c>
    </row>
    <row r="389" spans="8:23" x14ac:dyDescent="0.25">
      <c r="J389" s="6">
        <v>0</v>
      </c>
      <c r="W389" s="6">
        <v>0</v>
      </c>
    </row>
    <row r="390" spans="8:23" x14ac:dyDescent="0.25">
      <c r="J390" s="6">
        <v>0</v>
      </c>
      <c r="W390" s="6">
        <v>0</v>
      </c>
    </row>
    <row r="391" spans="8:23" x14ac:dyDescent="0.25">
      <c r="J391" s="6">
        <v>0</v>
      </c>
      <c r="W391" s="6">
        <v>0</v>
      </c>
    </row>
    <row r="392" spans="8:23" x14ac:dyDescent="0.25">
      <c r="J392" s="6">
        <v>0</v>
      </c>
      <c r="W392" s="6">
        <v>0</v>
      </c>
    </row>
    <row r="393" spans="8:23" x14ac:dyDescent="0.25">
      <c r="J393" s="6">
        <v>0</v>
      </c>
      <c r="W393" s="6">
        <v>0</v>
      </c>
    </row>
    <row r="394" spans="8:23" x14ac:dyDescent="0.25">
      <c r="J394" s="6">
        <v>0</v>
      </c>
      <c r="W394" s="6">
        <v>0</v>
      </c>
    </row>
    <row r="395" spans="8:23" x14ac:dyDescent="0.25">
      <c r="J395" s="6">
        <v>0</v>
      </c>
      <c r="W395" s="6">
        <v>0</v>
      </c>
    </row>
    <row r="396" spans="8:23" x14ac:dyDescent="0.25">
      <c r="J396" s="6">
        <v>0</v>
      </c>
      <c r="W396" s="6">
        <v>0</v>
      </c>
    </row>
    <row r="397" spans="8:23" x14ac:dyDescent="0.25">
      <c r="J397" s="6">
        <v>0</v>
      </c>
      <c r="W397" s="6">
        <v>0</v>
      </c>
    </row>
    <row r="398" spans="8:23" x14ac:dyDescent="0.25">
      <c r="J398" s="6">
        <v>0</v>
      </c>
      <c r="W398" s="6">
        <v>0</v>
      </c>
    </row>
    <row r="399" spans="8:23" x14ac:dyDescent="0.25">
      <c r="J399" s="6">
        <v>0</v>
      </c>
      <c r="W399" s="6">
        <v>0</v>
      </c>
    </row>
    <row r="400" spans="8:23" x14ac:dyDescent="0.25">
      <c r="J400" s="6">
        <v>0</v>
      </c>
      <c r="W400" s="6">
        <v>0</v>
      </c>
    </row>
    <row r="401" spans="10:23" x14ac:dyDescent="0.25">
      <c r="J401" s="6">
        <v>0</v>
      </c>
      <c r="W401" s="6">
        <v>0</v>
      </c>
    </row>
    <row r="402" spans="10:23" x14ac:dyDescent="0.25">
      <c r="J402" s="6">
        <v>0</v>
      </c>
      <c r="W402" s="6">
        <v>0</v>
      </c>
    </row>
    <row r="403" spans="10:23" x14ac:dyDescent="0.25">
      <c r="J403" s="6">
        <v>0</v>
      </c>
      <c r="W403" s="6">
        <v>0</v>
      </c>
    </row>
    <row r="404" spans="10:23" x14ac:dyDescent="0.25">
      <c r="J404" s="6">
        <v>0</v>
      </c>
      <c r="W404" s="6">
        <v>0</v>
      </c>
    </row>
    <row r="405" spans="10:23" x14ac:dyDescent="0.25">
      <c r="J405" s="6">
        <v>0</v>
      </c>
      <c r="W405" s="6">
        <v>0</v>
      </c>
    </row>
    <row r="406" spans="10:23" x14ac:dyDescent="0.25">
      <c r="J406" s="6">
        <v>0</v>
      </c>
      <c r="W406" s="6">
        <v>0</v>
      </c>
    </row>
    <row r="407" spans="10:23" x14ac:dyDescent="0.25">
      <c r="W407" s="6">
        <v>0</v>
      </c>
    </row>
    <row r="408" spans="10:23" x14ac:dyDescent="0.25">
      <c r="W408" s="6">
        <v>0</v>
      </c>
    </row>
    <row r="409" spans="10:23" x14ac:dyDescent="0.25">
      <c r="W409" s="6">
        <v>0</v>
      </c>
    </row>
    <row r="410" spans="10:23" x14ac:dyDescent="0.25">
      <c r="W410" s="6">
        <v>0</v>
      </c>
    </row>
    <row r="411" spans="10:23" x14ac:dyDescent="0.25">
      <c r="W411" s="6">
        <v>0</v>
      </c>
    </row>
    <row r="412" spans="10:23" x14ac:dyDescent="0.25">
      <c r="W412" s="6">
        <v>0</v>
      </c>
    </row>
    <row r="413" spans="10:23" x14ac:dyDescent="0.25">
      <c r="W413" s="6">
        <v>0</v>
      </c>
    </row>
    <row r="414" spans="10:23" x14ac:dyDescent="0.25">
      <c r="W414" s="6">
        <v>0</v>
      </c>
    </row>
    <row r="415" spans="10:23" x14ac:dyDescent="0.25">
      <c r="W415" s="6">
        <v>0</v>
      </c>
    </row>
    <row r="416" spans="10:23" x14ac:dyDescent="0.25">
      <c r="W416" s="6">
        <v>0</v>
      </c>
    </row>
    <row r="417" spans="23:23" x14ac:dyDescent="0.25">
      <c r="W417" s="6">
        <v>0</v>
      </c>
    </row>
    <row r="418" spans="23:23" x14ac:dyDescent="0.25">
      <c r="W418" s="6">
        <v>0</v>
      </c>
    </row>
    <row r="419" spans="23:23" x14ac:dyDescent="0.25">
      <c r="W419" s="6">
        <v>0</v>
      </c>
    </row>
    <row r="420" spans="23:23" x14ac:dyDescent="0.25">
      <c r="W420" s="6">
        <v>0</v>
      </c>
    </row>
    <row r="421" spans="23:23" x14ac:dyDescent="0.25">
      <c r="W421" s="6">
        <v>0</v>
      </c>
    </row>
    <row r="422" spans="23:23" x14ac:dyDescent="0.25">
      <c r="W422" s="6">
        <v>0</v>
      </c>
    </row>
    <row r="423" spans="23:23" x14ac:dyDescent="0.25">
      <c r="W423" s="6">
        <v>0</v>
      </c>
    </row>
    <row r="424" spans="23:23" x14ac:dyDescent="0.25">
      <c r="W424" s="6">
        <v>0</v>
      </c>
    </row>
    <row r="425" spans="23:23" x14ac:dyDescent="0.25">
      <c r="W425" s="6">
        <v>0</v>
      </c>
    </row>
    <row r="426" spans="23:23" x14ac:dyDescent="0.25">
      <c r="W426" s="6">
        <v>0</v>
      </c>
    </row>
    <row r="427" spans="23:23" x14ac:dyDescent="0.25">
      <c r="W427" s="6">
        <v>0</v>
      </c>
    </row>
    <row r="428" spans="23:23" x14ac:dyDescent="0.25">
      <c r="W428" s="6">
        <v>0</v>
      </c>
    </row>
    <row r="429" spans="23:23" x14ac:dyDescent="0.25">
      <c r="W429" s="6">
        <v>0</v>
      </c>
    </row>
    <row r="430" spans="23:23" x14ac:dyDescent="0.25">
      <c r="W430" s="6">
        <v>0</v>
      </c>
    </row>
    <row r="431" spans="23:23" x14ac:dyDescent="0.25">
      <c r="W431" s="6">
        <v>0</v>
      </c>
    </row>
    <row r="432" spans="23:23" x14ac:dyDescent="0.25">
      <c r="W432" s="6">
        <v>0</v>
      </c>
    </row>
    <row r="433" spans="23:23" x14ac:dyDescent="0.25">
      <c r="W433" s="6">
        <v>0</v>
      </c>
    </row>
    <row r="434" spans="23:23" x14ac:dyDescent="0.25">
      <c r="W434" s="6">
        <v>0</v>
      </c>
    </row>
    <row r="435" spans="23:23" x14ac:dyDescent="0.25">
      <c r="W435" s="6">
        <v>0</v>
      </c>
    </row>
    <row r="436" spans="23:23" x14ac:dyDescent="0.25">
      <c r="W436" s="6">
        <v>0</v>
      </c>
    </row>
    <row r="437" spans="23:23" x14ac:dyDescent="0.25">
      <c r="W437" s="6">
        <v>0</v>
      </c>
    </row>
    <row r="438" spans="23:23" x14ac:dyDescent="0.25">
      <c r="W438" s="6">
        <v>0</v>
      </c>
    </row>
    <row r="439" spans="23:23" x14ac:dyDescent="0.25">
      <c r="W439" s="6">
        <v>0</v>
      </c>
    </row>
    <row r="440" spans="23:23" x14ac:dyDescent="0.25">
      <c r="W440" s="6">
        <v>0</v>
      </c>
    </row>
    <row r="441" spans="23:23" x14ac:dyDescent="0.25">
      <c r="W441" s="6">
        <v>0</v>
      </c>
    </row>
    <row r="442" spans="23:23" x14ac:dyDescent="0.25">
      <c r="W442" s="6">
        <v>0</v>
      </c>
    </row>
    <row r="443" spans="23:23" x14ac:dyDescent="0.25">
      <c r="W443" s="6">
        <v>0</v>
      </c>
    </row>
    <row r="444" spans="23:23" x14ac:dyDescent="0.25">
      <c r="W444" s="6">
        <v>0</v>
      </c>
    </row>
    <row r="445" spans="23:23" x14ac:dyDescent="0.25">
      <c r="W445" s="6">
        <v>0</v>
      </c>
    </row>
    <row r="446" spans="23:23" x14ac:dyDescent="0.25">
      <c r="W446" s="6">
        <v>0</v>
      </c>
    </row>
    <row r="447" spans="23:23" x14ac:dyDescent="0.25">
      <c r="W447" s="6">
        <v>0</v>
      </c>
    </row>
    <row r="448" spans="23:23" x14ac:dyDescent="0.25">
      <c r="W448" s="6">
        <v>0</v>
      </c>
    </row>
    <row r="449" spans="23:23" x14ac:dyDescent="0.25">
      <c r="W449" s="6">
        <v>0</v>
      </c>
    </row>
    <row r="450" spans="23:23" x14ac:dyDescent="0.25">
      <c r="W450" s="6">
        <v>0</v>
      </c>
    </row>
    <row r="451" spans="23:23" x14ac:dyDescent="0.25">
      <c r="W451" s="6">
        <v>0</v>
      </c>
    </row>
    <row r="452" spans="23:23" x14ac:dyDescent="0.25">
      <c r="W452" s="6">
        <v>0</v>
      </c>
    </row>
    <row r="453" spans="23:23" x14ac:dyDescent="0.25">
      <c r="W453" s="6">
        <v>0</v>
      </c>
    </row>
    <row r="454" spans="23:23" x14ac:dyDescent="0.25">
      <c r="W454" s="6">
        <v>0</v>
      </c>
    </row>
    <row r="455" spans="23:23" x14ac:dyDescent="0.25">
      <c r="W455" s="6">
        <v>0</v>
      </c>
    </row>
    <row r="456" spans="23:23" x14ac:dyDescent="0.25">
      <c r="W456" s="6">
        <v>0</v>
      </c>
    </row>
    <row r="457" spans="23:23" x14ac:dyDescent="0.25">
      <c r="W457" s="6">
        <v>0</v>
      </c>
    </row>
    <row r="458" spans="23:23" x14ac:dyDescent="0.25">
      <c r="W458" s="6">
        <v>0</v>
      </c>
    </row>
    <row r="459" spans="23:23" x14ac:dyDescent="0.25">
      <c r="W459" s="6">
        <v>0</v>
      </c>
    </row>
    <row r="460" spans="23:23" x14ac:dyDescent="0.25">
      <c r="W460" s="6">
        <v>0</v>
      </c>
    </row>
    <row r="461" spans="23:23" x14ac:dyDescent="0.25">
      <c r="W461" s="6">
        <v>0</v>
      </c>
    </row>
    <row r="462" spans="23:23" x14ac:dyDescent="0.25">
      <c r="W462" s="6">
        <v>0</v>
      </c>
    </row>
    <row r="463" spans="23:23" x14ac:dyDescent="0.25">
      <c r="W463" s="6">
        <v>0</v>
      </c>
    </row>
    <row r="464" spans="23:23" x14ac:dyDescent="0.25">
      <c r="W464" s="6">
        <v>0</v>
      </c>
    </row>
    <row r="465" spans="23:23" x14ac:dyDescent="0.25">
      <c r="W465" s="6">
        <v>0</v>
      </c>
    </row>
    <row r="466" spans="23:23" x14ac:dyDescent="0.25">
      <c r="W466" s="6">
        <v>0</v>
      </c>
    </row>
    <row r="467" spans="23:23" x14ac:dyDescent="0.25">
      <c r="W467" s="6">
        <v>0</v>
      </c>
    </row>
    <row r="468" spans="23:23" x14ac:dyDescent="0.25">
      <c r="W468" s="6">
        <v>0</v>
      </c>
    </row>
    <row r="469" spans="23:23" x14ac:dyDescent="0.25">
      <c r="W469" s="6">
        <v>0</v>
      </c>
    </row>
    <row r="470" spans="23:23" x14ac:dyDescent="0.25">
      <c r="W470" s="6">
        <v>0</v>
      </c>
    </row>
    <row r="471" spans="23:23" x14ac:dyDescent="0.25">
      <c r="W471" s="6">
        <v>0</v>
      </c>
    </row>
    <row r="472" spans="23:23" x14ac:dyDescent="0.25">
      <c r="W472" s="6">
        <v>0</v>
      </c>
    </row>
    <row r="473" spans="23:23" x14ac:dyDescent="0.25">
      <c r="W473" s="6">
        <v>0</v>
      </c>
    </row>
    <row r="474" spans="23:23" x14ac:dyDescent="0.25">
      <c r="W474" s="6">
        <v>0</v>
      </c>
    </row>
    <row r="475" spans="23:23" x14ac:dyDescent="0.25">
      <c r="W475" s="6">
        <v>0</v>
      </c>
    </row>
    <row r="476" spans="23:23" x14ac:dyDescent="0.25">
      <c r="W476" s="6">
        <v>0</v>
      </c>
    </row>
    <row r="477" spans="23:23" x14ac:dyDescent="0.25">
      <c r="W477" s="6">
        <v>0</v>
      </c>
    </row>
    <row r="478" spans="23:23" x14ac:dyDescent="0.25">
      <c r="W478" s="6">
        <v>0</v>
      </c>
    </row>
    <row r="479" spans="23:23" x14ac:dyDescent="0.25">
      <c r="W479" s="6">
        <v>0</v>
      </c>
    </row>
    <row r="480" spans="23:23" x14ac:dyDescent="0.25">
      <c r="W480" s="6">
        <v>0</v>
      </c>
    </row>
    <row r="481" spans="23:23" x14ac:dyDescent="0.25">
      <c r="W481" s="6">
        <v>0</v>
      </c>
    </row>
    <row r="482" spans="23:23" x14ac:dyDescent="0.25">
      <c r="W482" s="6">
        <v>0</v>
      </c>
    </row>
    <row r="483" spans="23:23" x14ac:dyDescent="0.25">
      <c r="W483" s="6">
        <v>0</v>
      </c>
    </row>
    <row r="484" spans="23:23" x14ac:dyDescent="0.25">
      <c r="W484" s="6">
        <v>0</v>
      </c>
    </row>
    <row r="485" spans="23:23" x14ac:dyDescent="0.25">
      <c r="W485" s="6">
        <v>0</v>
      </c>
    </row>
    <row r="486" spans="23:23" x14ac:dyDescent="0.25">
      <c r="W486" s="6">
        <v>0</v>
      </c>
    </row>
    <row r="487" spans="23:23" x14ac:dyDescent="0.25">
      <c r="W487" s="6">
        <v>0</v>
      </c>
    </row>
    <row r="488" spans="23:23" x14ac:dyDescent="0.25">
      <c r="W488" s="6">
        <v>0</v>
      </c>
    </row>
    <row r="489" spans="23:23" x14ac:dyDescent="0.25">
      <c r="W489" s="6">
        <v>0</v>
      </c>
    </row>
    <row r="490" spans="23:23" x14ac:dyDescent="0.25">
      <c r="W490" s="6">
        <v>0</v>
      </c>
    </row>
    <row r="491" spans="23:23" x14ac:dyDescent="0.25">
      <c r="W491" s="6">
        <v>0</v>
      </c>
    </row>
    <row r="492" spans="23:23" x14ac:dyDescent="0.25">
      <c r="W492" s="6">
        <v>0</v>
      </c>
    </row>
    <row r="493" spans="23:23" x14ac:dyDescent="0.25">
      <c r="W493" s="6">
        <v>0</v>
      </c>
    </row>
    <row r="494" spans="23:23" x14ac:dyDescent="0.25">
      <c r="W494" s="6">
        <v>0</v>
      </c>
    </row>
    <row r="495" spans="23:23" x14ac:dyDescent="0.25">
      <c r="W495" s="6">
        <v>0</v>
      </c>
    </row>
    <row r="496" spans="23:23" x14ac:dyDescent="0.25">
      <c r="W496" s="6">
        <v>0</v>
      </c>
    </row>
    <row r="497" spans="23:23" x14ac:dyDescent="0.25">
      <c r="W497" s="6">
        <v>0</v>
      </c>
    </row>
    <row r="498" spans="23:23" x14ac:dyDescent="0.25">
      <c r="W498" s="6">
        <v>0</v>
      </c>
    </row>
    <row r="499" spans="23:23" x14ac:dyDescent="0.25">
      <c r="W499" s="6">
        <v>0</v>
      </c>
    </row>
    <row r="500" spans="23:23" x14ac:dyDescent="0.25">
      <c r="W500" s="6">
        <v>0</v>
      </c>
    </row>
    <row r="501" spans="23:23" x14ac:dyDescent="0.25">
      <c r="W501" s="6">
        <v>0</v>
      </c>
    </row>
    <row r="502" spans="23:23" x14ac:dyDescent="0.25">
      <c r="W502" s="6">
        <v>0</v>
      </c>
    </row>
    <row r="503" spans="23:23" x14ac:dyDescent="0.25">
      <c r="W503" s="6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503"/>
  <sheetViews>
    <sheetView workbookViewId="0">
      <pane xSplit="1" ySplit="1" topLeftCell="B145" activePane="bottomRight" state="frozen"/>
      <selection pane="topRight" activeCell="B1" sqref="B1"/>
      <selection pane="bottomLeft" activeCell="A2" sqref="A2"/>
      <selection pane="bottomRight" activeCell="H158" sqref="H158"/>
    </sheetView>
  </sheetViews>
  <sheetFormatPr defaultColWidth="8.7109375" defaultRowHeight="15" x14ac:dyDescent="0.25"/>
  <cols>
    <col min="1" max="1" width="15.7109375" style="13" customWidth="1"/>
    <col min="2" max="2" width="12.28515625" style="3" bestFit="1" customWidth="1"/>
    <col min="3" max="3" width="11.28515625" style="3" bestFit="1" customWidth="1"/>
    <col min="4" max="5" width="10.7109375" style="3" bestFit="1" customWidth="1"/>
    <col min="6" max="6" width="11.42578125" style="3" bestFit="1" customWidth="1"/>
    <col min="7" max="7" width="12.7109375" style="3" bestFit="1" customWidth="1"/>
    <col min="8" max="8" width="11.42578125" style="3" bestFit="1" customWidth="1"/>
    <col min="9" max="9" width="10.7109375" style="3" bestFit="1" customWidth="1"/>
    <col min="10" max="11" width="11.28515625" style="3" bestFit="1" customWidth="1"/>
    <col min="12" max="12" width="9.42578125" style="3" bestFit="1" customWidth="1"/>
    <col min="13" max="15" width="10.7109375" style="3" bestFit="1" customWidth="1"/>
    <col min="16" max="16" width="9.7109375" style="3" bestFit="1" customWidth="1"/>
    <col min="17" max="17" width="12.28515625" style="3" bestFit="1" customWidth="1"/>
    <col min="18" max="18" width="11.28515625" style="3" bestFit="1" customWidth="1"/>
    <col min="19" max="20" width="9" style="3" bestFit="1" customWidth="1"/>
    <col min="21" max="21" width="11.28515625" style="3" bestFit="1" customWidth="1"/>
    <col min="22" max="22" width="10.42578125" style="3" bestFit="1" customWidth="1"/>
    <col min="23" max="23" width="11.28515625" style="3" bestFit="1" customWidth="1"/>
    <col min="24" max="24" width="12.28515625" style="3" bestFit="1" customWidth="1"/>
    <col min="25" max="25" width="9" style="3" bestFit="1" customWidth="1"/>
    <col min="26" max="26" width="9.7109375" style="3" bestFit="1" customWidth="1"/>
    <col min="27" max="27" width="10.42578125" style="3" bestFit="1" customWidth="1"/>
    <col min="28" max="29" width="9.7109375" style="3" bestFit="1" customWidth="1"/>
    <col min="30" max="30" width="9" style="3" bestFit="1" customWidth="1"/>
    <col min="31" max="31" width="9.140625" style="3" bestFit="1" customWidth="1"/>
    <col min="32" max="32" width="9.7109375" style="3" bestFit="1" customWidth="1"/>
    <col min="33" max="35" width="9" style="3" bestFit="1" customWidth="1"/>
    <col min="36" max="36" width="9.7109375" style="3" bestFit="1" customWidth="1"/>
    <col min="37" max="40" width="9" style="3" bestFit="1" customWidth="1"/>
    <col min="41" max="41" width="9.7109375" style="3" bestFit="1" customWidth="1"/>
    <col min="42" max="44" width="9" style="3" bestFit="1" customWidth="1"/>
    <col min="45" max="45" width="9.140625" style="3" bestFit="1" customWidth="1"/>
    <col min="46" max="46" width="9.7109375" style="3" bestFit="1" customWidth="1"/>
    <col min="47" max="47" width="9" style="3" bestFit="1" customWidth="1"/>
    <col min="48" max="48" width="9.140625" style="3" bestFit="1" customWidth="1"/>
    <col min="49" max="49" width="9.7109375" style="3" bestFit="1" customWidth="1"/>
    <col min="50" max="51" width="10.42578125" style="3" bestFit="1" customWidth="1"/>
    <col min="52" max="52" width="9" style="3" bestFit="1" customWidth="1"/>
    <col min="53" max="53" width="11.28515625" style="3" bestFit="1" customWidth="1"/>
    <col min="54" max="54" width="10.42578125" style="3" bestFit="1" customWidth="1"/>
    <col min="55" max="16384" width="8.7109375" style="3"/>
  </cols>
  <sheetData>
    <row r="1" spans="1:54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 s="13">
        <v>33208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x14ac:dyDescent="0.25">
      <c r="A3" s="13">
        <v>33239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x14ac:dyDescent="0.25">
      <c r="A4" s="13">
        <v>33270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x14ac:dyDescent="0.25">
      <c r="A5" s="13">
        <v>33298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x14ac:dyDescent="0.25">
      <c r="A6" s="13">
        <v>33329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x14ac:dyDescent="0.25">
      <c r="A7" s="13">
        <v>33359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</row>
    <row r="8" spans="1:54" x14ac:dyDescent="0.25">
      <c r="A8" s="13">
        <v>33390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</row>
    <row r="9" spans="1:54" x14ac:dyDescent="0.25">
      <c r="A9" s="13">
        <v>33420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x14ac:dyDescent="0.25">
      <c r="A10" s="13">
        <v>33451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x14ac:dyDescent="0.25">
      <c r="A11" s="13">
        <v>33482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x14ac:dyDescent="0.25">
      <c r="A12" s="13">
        <v>33512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x14ac:dyDescent="0.25">
      <c r="A13" s="13">
        <v>33543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</row>
    <row r="14" spans="1:54" x14ac:dyDescent="0.25">
      <c r="A14" s="13">
        <v>33573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</row>
    <row r="15" spans="1:54" x14ac:dyDescent="0.25">
      <c r="A15" s="13">
        <v>33604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x14ac:dyDescent="0.25">
      <c r="A16" s="13">
        <v>33635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x14ac:dyDescent="0.25">
      <c r="A17" s="13">
        <v>33664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x14ac:dyDescent="0.25">
      <c r="A18" s="13">
        <v>33695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x14ac:dyDescent="0.25">
      <c r="A19" s="13">
        <v>33725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x14ac:dyDescent="0.25">
      <c r="A20" s="13">
        <v>33756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x14ac:dyDescent="0.25">
      <c r="A21" s="13">
        <v>33786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x14ac:dyDescent="0.25">
      <c r="A22" s="13">
        <v>33817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x14ac:dyDescent="0.25">
      <c r="A23" s="13">
        <v>33848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x14ac:dyDescent="0.25">
      <c r="A24" s="13">
        <v>33878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x14ac:dyDescent="0.25">
      <c r="A25" s="13">
        <v>33909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x14ac:dyDescent="0.25">
      <c r="A26" s="13">
        <v>33939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x14ac:dyDescent="0.25">
      <c r="A27" s="13">
        <v>33970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x14ac:dyDescent="0.25">
      <c r="A28" s="13">
        <v>34001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</row>
    <row r="29" spans="1:54" x14ac:dyDescent="0.25">
      <c r="A29" s="13">
        <v>34029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x14ac:dyDescent="0.25">
      <c r="A30" s="13">
        <v>34060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x14ac:dyDescent="0.25">
      <c r="A31" s="13">
        <v>34090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x14ac:dyDescent="0.25">
      <c r="A32" s="13">
        <v>34121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x14ac:dyDescent="0.25">
      <c r="A33" s="13">
        <v>34151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x14ac:dyDescent="0.25">
      <c r="A34" s="13">
        <v>34182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x14ac:dyDescent="0.25">
      <c r="A35" s="13">
        <v>34213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x14ac:dyDescent="0.25">
      <c r="A36" s="13">
        <v>34243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x14ac:dyDescent="0.25">
      <c r="A37" s="13">
        <v>34274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x14ac:dyDescent="0.25">
      <c r="A38" s="13">
        <v>34304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x14ac:dyDescent="0.25">
      <c r="A39" s="13">
        <v>34335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x14ac:dyDescent="0.25">
      <c r="A40" s="13">
        <v>34366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x14ac:dyDescent="0.25">
      <c r="A41" s="13">
        <v>34394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x14ac:dyDescent="0.25">
      <c r="A42" s="13">
        <v>34425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x14ac:dyDescent="0.25">
      <c r="A43" s="13">
        <v>34455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x14ac:dyDescent="0.25">
      <c r="A44" s="13">
        <v>34486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4" x14ac:dyDescent="0.25">
      <c r="A45" s="13">
        <v>34516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4" x14ac:dyDescent="0.25">
      <c r="A46" s="13">
        <v>34547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x14ac:dyDescent="0.25">
      <c r="A47" s="13">
        <v>34578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x14ac:dyDescent="0.25">
      <c r="A48" s="13">
        <v>34608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x14ac:dyDescent="0.25">
      <c r="A49" s="13">
        <v>34639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x14ac:dyDescent="0.25">
      <c r="A50" s="13">
        <v>34669</v>
      </c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x14ac:dyDescent="0.25">
      <c r="A51" s="13">
        <v>34700</v>
      </c>
      <c r="B51" s="6"/>
      <c r="C51" s="6"/>
      <c r="D51" s="6"/>
      <c r="E51" s="6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x14ac:dyDescent="0.25">
      <c r="A52" s="13">
        <v>34731</v>
      </c>
      <c r="B52" s="6"/>
      <c r="C52" s="6"/>
      <c r="D52" s="6"/>
      <c r="E52" s="6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x14ac:dyDescent="0.25">
      <c r="A53" s="13">
        <v>34759</v>
      </c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x14ac:dyDescent="0.25">
      <c r="A54" s="13">
        <v>34790</v>
      </c>
      <c r="B54" s="6"/>
      <c r="C54" s="6"/>
      <c r="D54" s="6"/>
      <c r="E54" s="6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x14ac:dyDescent="0.25">
      <c r="A55" s="13">
        <v>34820</v>
      </c>
      <c r="B55" s="6"/>
      <c r="C55" s="6"/>
      <c r="D55" s="6"/>
      <c r="E55" s="6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x14ac:dyDescent="0.25">
      <c r="A56" s="13">
        <v>34851</v>
      </c>
      <c r="B56" s="6"/>
      <c r="C56" s="6"/>
      <c r="D56" s="6"/>
      <c r="E56" s="6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x14ac:dyDescent="0.25">
      <c r="A57" s="13">
        <v>34881</v>
      </c>
      <c r="B57" s="6"/>
      <c r="C57" s="6"/>
      <c r="D57" s="6"/>
      <c r="E57" s="6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x14ac:dyDescent="0.25">
      <c r="A58" s="13">
        <v>34912</v>
      </c>
      <c r="B58" s="6"/>
      <c r="C58" s="6"/>
      <c r="D58" s="6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x14ac:dyDescent="0.25">
      <c r="A59" s="13">
        <v>34943</v>
      </c>
      <c r="B59" s="6"/>
      <c r="C59" s="6"/>
      <c r="D59" s="6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x14ac:dyDescent="0.25">
      <c r="A60" s="13">
        <v>34973</v>
      </c>
      <c r="B60" s="6"/>
      <c r="C60" s="6"/>
      <c r="D60" s="6"/>
      <c r="E60" s="6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x14ac:dyDescent="0.25">
      <c r="A61" s="13">
        <v>35004</v>
      </c>
      <c r="B61" s="6"/>
      <c r="C61" s="6"/>
      <c r="D61" s="6"/>
      <c r="E61" s="6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x14ac:dyDescent="0.25">
      <c r="A62" s="13">
        <v>35034</v>
      </c>
      <c r="B62" s="6"/>
      <c r="C62" s="6"/>
      <c r="D62" s="6"/>
      <c r="E62" s="6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x14ac:dyDescent="0.25">
      <c r="A63" s="13">
        <v>35065</v>
      </c>
      <c r="B63" s="6"/>
      <c r="C63" s="6"/>
      <c r="D63" s="6"/>
      <c r="E63" s="6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x14ac:dyDescent="0.25">
      <c r="A64" s="13">
        <v>35096</v>
      </c>
      <c r="B64" s="6"/>
      <c r="C64" s="6"/>
      <c r="D64" s="6"/>
      <c r="E64" s="6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x14ac:dyDescent="0.25">
      <c r="A65" s="13">
        <v>35125</v>
      </c>
      <c r="B65" s="6"/>
      <c r="C65" s="6"/>
      <c r="D65" s="6"/>
      <c r="E65" s="6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x14ac:dyDescent="0.25">
      <c r="A66" s="13">
        <v>35156</v>
      </c>
      <c r="B66" s="6"/>
      <c r="C66" s="6"/>
      <c r="D66" s="6"/>
      <c r="E66" s="6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x14ac:dyDescent="0.25">
      <c r="A67" s="13">
        <v>35186</v>
      </c>
      <c r="B67" s="6"/>
      <c r="C67" s="6"/>
      <c r="D67" s="6"/>
      <c r="E67" s="6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x14ac:dyDescent="0.25">
      <c r="A68" s="13">
        <v>35217</v>
      </c>
      <c r="B68" s="6"/>
      <c r="C68" s="6"/>
      <c r="D68" s="6"/>
      <c r="E68" s="6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x14ac:dyDescent="0.25">
      <c r="A69" s="13">
        <v>35247</v>
      </c>
      <c r="B69" s="6"/>
      <c r="C69" s="6"/>
      <c r="D69" s="6"/>
      <c r="E69" s="6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x14ac:dyDescent="0.25">
      <c r="A70" s="13">
        <v>35278</v>
      </c>
      <c r="B70" s="6"/>
      <c r="C70" s="6"/>
      <c r="D70" s="6"/>
      <c r="E70" s="6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x14ac:dyDescent="0.25">
      <c r="A71" s="13">
        <v>35309</v>
      </c>
      <c r="B71" s="6"/>
      <c r="C71" s="6"/>
      <c r="D71" s="6"/>
      <c r="E71" s="6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x14ac:dyDescent="0.25">
      <c r="A72" s="13">
        <v>35339</v>
      </c>
      <c r="B72" s="6"/>
      <c r="C72" s="6"/>
      <c r="D72" s="6"/>
      <c r="E72" s="6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x14ac:dyDescent="0.25">
      <c r="A73" s="13">
        <v>35370</v>
      </c>
      <c r="B73" s="6"/>
      <c r="C73" s="6"/>
      <c r="D73" s="6"/>
      <c r="E73" s="6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x14ac:dyDescent="0.25">
      <c r="A74" s="13">
        <v>35400</v>
      </c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x14ac:dyDescent="0.25">
      <c r="A75" s="13">
        <v>35431</v>
      </c>
      <c r="B75" s="6"/>
      <c r="C75" s="6"/>
      <c r="D75" s="6"/>
      <c r="E75" s="6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x14ac:dyDescent="0.25">
      <c r="A76" s="13">
        <v>35462</v>
      </c>
      <c r="B76" s="6"/>
      <c r="C76" s="6"/>
      <c r="D76" s="6"/>
      <c r="E76" s="6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x14ac:dyDescent="0.25">
      <c r="A77" s="13">
        <v>35490</v>
      </c>
      <c r="B77" s="6"/>
      <c r="C77" s="6"/>
      <c r="D77" s="6"/>
      <c r="E77" s="6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x14ac:dyDescent="0.25">
      <c r="A78" s="13">
        <v>35521</v>
      </c>
      <c r="B78" s="6"/>
      <c r="C78" s="6"/>
      <c r="D78" s="6"/>
      <c r="E78" s="6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x14ac:dyDescent="0.25">
      <c r="A79" s="13">
        <v>35551</v>
      </c>
      <c r="B79" s="6"/>
      <c r="C79" s="6"/>
      <c r="D79" s="6"/>
      <c r="E79" s="6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x14ac:dyDescent="0.25">
      <c r="A80" s="13">
        <v>35582</v>
      </c>
      <c r="B80" s="6"/>
      <c r="C80" s="6"/>
      <c r="D80" s="6"/>
      <c r="E80" s="6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x14ac:dyDescent="0.25">
      <c r="A81" s="13">
        <v>35612</v>
      </c>
      <c r="B81" s="6"/>
      <c r="C81" s="6"/>
      <c r="D81" s="6"/>
      <c r="E81" s="6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x14ac:dyDescent="0.25">
      <c r="A82" s="13">
        <v>35643</v>
      </c>
      <c r="B82" s="6"/>
      <c r="C82" s="6"/>
      <c r="D82" s="6"/>
      <c r="E82" s="6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x14ac:dyDescent="0.25">
      <c r="A83" s="13">
        <v>35674</v>
      </c>
      <c r="B83" s="6"/>
      <c r="C83" s="6"/>
      <c r="D83" s="6"/>
      <c r="E83" s="6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x14ac:dyDescent="0.25">
      <c r="A84" s="13">
        <v>35704</v>
      </c>
      <c r="B84" s="6"/>
      <c r="C84" s="6"/>
      <c r="D84" s="6"/>
      <c r="E84" s="6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x14ac:dyDescent="0.25">
      <c r="A85" s="13">
        <v>35735</v>
      </c>
      <c r="B85" s="6"/>
      <c r="C85" s="6"/>
      <c r="D85" s="6"/>
      <c r="E85" s="6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x14ac:dyDescent="0.25">
      <c r="A86" s="13">
        <v>35765</v>
      </c>
      <c r="B86" s="6"/>
      <c r="C86" s="6"/>
      <c r="D86" s="6"/>
      <c r="E86" s="6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x14ac:dyDescent="0.25">
      <c r="A87" s="13">
        <v>35796</v>
      </c>
      <c r="B87" s="6"/>
      <c r="C87" s="6"/>
      <c r="D87" s="6"/>
      <c r="E87" s="6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x14ac:dyDescent="0.25">
      <c r="A88" s="13">
        <v>35827</v>
      </c>
      <c r="B88" s="6"/>
      <c r="C88" s="6"/>
      <c r="D88" s="6"/>
      <c r="E88" s="6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x14ac:dyDescent="0.25">
      <c r="A89" s="13">
        <v>35855</v>
      </c>
      <c r="B89" s="6"/>
      <c r="C89" s="6"/>
      <c r="D89" s="6"/>
      <c r="E89" s="6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x14ac:dyDescent="0.25">
      <c r="A90" s="13">
        <v>35886</v>
      </c>
      <c r="B90" s="6"/>
      <c r="C90" s="6"/>
      <c r="D90" s="6"/>
      <c r="E90" s="6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x14ac:dyDescent="0.25">
      <c r="A91" s="13">
        <v>35916</v>
      </c>
      <c r="B91" s="6"/>
      <c r="C91" s="6"/>
      <c r="D91" s="6"/>
      <c r="E91" s="6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x14ac:dyDescent="0.25">
      <c r="A92" s="13">
        <v>35947</v>
      </c>
      <c r="B92" s="6"/>
      <c r="C92" s="6"/>
      <c r="D92" s="6"/>
      <c r="E92" s="6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x14ac:dyDescent="0.25">
      <c r="A93" s="13">
        <v>35977</v>
      </c>
      <c r="B93" s="6"/>
      <c r="C93" s="6"/>
      <c r="D93" s="6"/>
      <c r="E93" s="6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x14ac:dyDescent="0.25">
      <c r="A94" s="13">
        <v>36008</v>
      </c>
      <c r="B94" s="6"/>
      <c r="C94" s="6"/>
      <c r="D94" s="6"/>
      <c r="E94" s="6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x14ac:dyDescent="0.25">
      <c r="A95" s="13">
        <v>36039</v>
      </c>
      <c r="B95" s="6"/>
      <c r="C95" s="6"/>
      <c r="D95" s="6"/>
      <c r="E95" s="6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x14ac:dyDescent="0.25">
      <c r="A96" s="13">
        <v>36069</v>
      </c>
      <c r="B96" s="6"/>
      <c r="C96" s="6"/>
      <c r="D96" s="6"/>
      <c r="E96" s="6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x14ac:dyDescent="0.25">
      <c r="A97" s="13">
        <v>36100</v>
      </c>
      <c r="B97" s="6"/>
      <c r="C97" s="6"/>
      <c r="D97" s="6"/>
      <c r="E97" s="6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x14ac:dyDescent="0.25">
      <c r="A98" s="13">
        <v>36130</v>
      </c>
      <c r="B98" s="6"/>
      <c r="C98" s="6"/>
      <c r="D98" s="6"/>
      <c r="E98" s="6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x14ac:dyDescent="0.25">
      <c r="A99" s="13">
        <v>36161</v>
      </c>
      <c r="B99" s="6"/>
      <c r="C99" s="6"/>
      <c r="D99" s="6"/>
      <c r="E99" s="6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x14ac:dyDescent="0.25">
      <c r="A100" s="13">
        <v>36192</v>
      </c>
      <c r="B100" s="6"/>
      <c r="C100" s="6"/>
      <c r="D100" s="6"/>
      <c r="E100" s="6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x14ac:dyDescent="0.25">
      <c r="A101" s="13">
        <v>36220</v>
      </c>
      <c r="B101" s="6"/>
      <c r="C101" s="6"/>
      <c r="D101" s="6"/>
      <c r="E101" s="6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x14ac:dyDescent="0.25">
      <c r="A102" s="13">
        <v>36251</v>
      </c>
      <c r="B102" s="6"/>
      <c r="C102" s="6"/>
      <c r="D102" s="6"/>
      <c r="E102" s="6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x14ac:dyDescent="0.25">
      <c r="A103" s="13">
        <v>36281</v>
      </c>
      <c r="B103" s="6"/>
      <c r="C103" s="6"/>
      <c r="D103" s="6"/>
      <c r="E103" s="6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x14ac:dyDescent="0.25">
      <c r="A104" s="13">
        <v>36312</v>
      </c>
      <c r="B104" s="6"/>
      <c r="C104" s="6"/>
      <c r="D104" s="6"/>
      <c r="E104" s="6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x14ac:dyDescent="0.25">
      <c r="A105" s="13">
        <v>36342</v>
      </c>
      <c r="B105" s="6"/>
      <c r="C105" s="6"/>
      <c r="D105" s="6"/>
      <c r="E105" s="6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x14ac:dyDescent="0.25">
      <c r="A106" s="13">
        <v>36373</v>
      </c>
      <c r="B106" s="6"/>
      <c r="C106" s="6"/>
      <c r="D106" s="6"/>
      <c r="E106" s="6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x14ac:dyDescent="0.25">
      <c r="A107" s="13">
        <v>36404</v>
      </c>
      <c r="B107" s="6"/>
      <c r="C107" s="6"/>
      <c r="D107" s="6"/>
      <c r="E107" s="6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x14ac:dyDescent="0.25">
      <c r="A108" s="13">
        <v>36434</v>
      </c>
      <c r="B108" s="6"/>
      <c r="C108" s="6"/>
      <c r="D108" s="6"/>
      <c r="E108" s="6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x14ac:dyDescent="0.25">
      <c r="A109" s="13">
        <v>36465</v>
      </c>
      <c r="B109" s="6"/>
      <c r="C109" s="6"/>
      <c r="D109" s="6"/>
      <c r="E109" s="6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x14ac:dyDescent="0.25">
      <c r="A110" s="13">
        <v>36495</v>
      </c>
      <c r="B110" s="6"/>
      <c r="C110" s="6"/>
      <c r="D110" s="6"/>
      <c r="E110" s="6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x14ac:dyDescent="0.25">
      <c r="A111" s="13">
        <v>36526</v>
      </c>
      <c r="B111" s="6"/>
      <c r="C111" s="6"/>
      <c r="D111" s="6"/>
      <c r="E111" s="6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x14ac:dyDescent="0.25">
      <c r="A112" s="13">
        <v>36557</v>
      </c>
      <c r="B112" s="6"/>
      <c r="C112" s="6"/>
      <c r="D112" s="6"/>
      <c r="E112" s="6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x14ac:dyDescent="0.25">
      <c r="A113" s="13">
        <v>36586</v>
      </c>
      <c r="B113" s="6"/>
      <c r="C113" s="6"/>
      <c r="D113" s="6"/>
      <c r="E113" s="6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x14ac:dyDescent="0.25">
      <c r="A114" s="13">
        <v>36617</v>
      </c>
      <c r="B114" s="6"/>
      <c r="C114" s="6"/>
      <c r="D114" s="6"/>
      <c r="E114" s="6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x14ac:dyDescent="0.25">
      <c r="A115" s="13">
        <v>36647</v>
      </c>
      <c r="B115" s="6"/>
      <c r="C115" s="6"/>
      <c r="D115" s="6"/>
      <c r="E115" s="6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x14ac:dyDescent="0.25">
      <c r="A116" s="13">
        <v>36678</v>
      </c>
      <c r="B116" s="6"/>
      <c r="C116" s="6"/>
      <c r="D116" s="6"/>
      <c r="E116" s="6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x14ac:dyDescent="0.25">
      <c r="A117" s="13">
        <v>36708</v>
      </c>
      <c r="B117" s="6"/>
      <c r="C117" s="6"/>
      <c r="D117" s="6"/>
      <c r="E117" s="6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x14ac:dyDescent="0.25">
      <c r="A118" s="13">
        <v>36739</v>
      </c>
      <c r="B118" s="6"/>
      <c r="C118" s="6"/>
      <c r="D118" s="6"/>
      <c r="E118" s="6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x14ac:dyDescent="0.25">
      <c r="A119" s="13">
        <v>36770</v>
      </c>
      <c r="B119" s="6"/>
      <c r="C119" s="6"/>
      <c r="D119" s="6"/>
      <c r="E119" s="6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x14ac:dyDescent="0.25">
      <c r="A120" s="13">
        <v>36800</v>
      </c>
      <c r="B120" s="6"/>
      <c r="C120" s="6"/>
      <c r="D120" s="6"/>
      <c r="E120" s="6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x14ac:dyDescent="0.25">
      <c r="A121" s="13">
        <v>36831</v>
      </c>
      <c r="B121" s="6"/>
      <c r="C121" s="6"/>
      <c r="D121" s="6"/>
      <c r="E121" s="6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x14ac:dyDescent="0.25">
      <c r="A122" s="13">
        <v>36861</v>
      </c>
      <c r="B122" s="6"/>
      <c r="C122" s="6"/>
      <c r="D122" s="6"/>
      <c r="E122" s="6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x14ac:dyDescent="0.25">
      <c r="A123" s="13">
        <v>36892</v>
      </c>
      <c r="B123" s="6"/>
      <c r="C123" s="6"/>
      <c r="D123" s="6"/>
      <c r="E123" s="6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x14ac:dyDescent="0.25">
      <c r="A124" s="13">
        <v>36923</v>
      </c>
      <c r="B124" s="6"/>
      <c r="C124" s="6"/>
      <c r="D124" s="6"/>
      <c r="E124" s="6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x14ac:dyDescent="0.25">
      <c r="A125" s="13">
        <v>36951</v>
      </c>
      <c r="B125" s="6"/>
      <c r="C125" s="6"/>
      <c r="D125" s="6"/>
      <c r="E125" s="6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x14ac:dyDescent="0.25">
      <c r="A126" s="13">
        <v>36982</v>
      </c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x14ac:dyDescent="0.25">
      <c r="A127" s="13">
        <v>37012</v>
      </c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x14ac:dyDescent="0.25">
      <c r="A128" s="13">
        <v>37043</v>
      </c>
      <c r="B128" s="6"/>
      <c r="C128" s="6"/>
      <c r="D128" s="6"/>
      <c r="E128" s="6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x14ac:dyDescent="0.25">
      <c r="A129" s="13">
        <v>37073</v>
      </c>
      <c r="B129" s="6"/>
      <c r="C129" s="6"/>
      <c r="D129" s="6"/>
      <c r="E129" s="6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x14ac:dyDescent="0.25">
      <c r="A130" s="13">
        <v>37104</v>
      </c>
      <c r="B130" s="6"/>
      <c r="C130" s="6"/>
      <c r="D130" s="6"/>
      <c r="E130" s="6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x14ac:dyDescent="0.25">
      <c r="A131" s="13">
        <v>37135</v>
      </c>
      <c r="B131" s="6"/>
      <c r="C131" s="6"/>
      <c r="D131" s="6"/>
      <c r="E131" s="6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x14ac:dyDescent="0.25">
      <c r="A132" s="13">
        <v>37165</v>
      </c>
      <c r="B132" s="6"/>
      <c r="C132" s="6"/>
      <c r="D132" s="6"/>
      <c r="E132" s="6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x14ac:dyDescent="0.25">
      <c r="A133" s="13">
        <v>37196</v>
      </c>
      <c r="B133" s="6"/>
      <c r="C133" s="6"/>
      <c r="D133" s="6"/>
      <c r="E133" s="6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x14ac:dyDescent="0.25">
      <c r="A134" s="13">
        <v>37226</v>
      </c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x14ac:dyDescent="0.25">
      <c r="A135" s="13">
        <v>37257</v>
      </c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x14ac:dyDescent="0.25">
      <c r="A136" s="13">
        <v>37288</v>
      </c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x14ac:dyDescent="0.25">
      <c r="A137" s="13">
        <v>37316</v>
      </c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x14ac:dyDescent="0.25">
      <c r="A138" s="13">
        <v>37347</v>
      </c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x14ac:dyDescent="0.25">
      <c r="A139" s="13">
        <v>37377</v>
      </c>
      <c r="B139" s="6"/>
      <c r="C139" s="6"/>
      <c r="D139" s="6"/>
      <c r="E139" s="6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x14ac:dyDescent="0.25">
      <c r="A140" s="13">
        <v>37408</v>
      </c>
      <c r="B140" s="6"/>
      <c r="C140" s="6"/>
      <c r="D140" s="6"/>
      <c r="E140" s="6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x14ac:dyDescent="0.25">
      <c r="A141" s="13">
        <v>37438</v>
      </c>
      <c r="B141" s="6"/>
      <c r="C141" s="6"/>
      <c r="D141" s="6"/>
      <c r="E141" s="6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x14ac:dyDescent="0.25">
      <c r="A142" s="13">
        <v>37469</v>
      </c>
      <c r="B142" s="6"/>
      <c r="C142" s="6"/>
      <c r="D142" s="6"/>
      <c r="E142" s="6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x14ac:dyDescent="0.25">
      <c r="A143" s="13">
        <v>37500</v>
      </c>
      <c r="B143" s="6"/>
      <c r="C143" s="6"/>
      <c r="D143" s="6"/>
      <c r="E143" s="6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x14ac:dyDescent="0.25">
      <c r="A144" s="13">
        <v>37530</v>
      </c>
      <c r="B144" s="6"/>
      <c r="C144" s="6"/>
      <c r="D144" s="6"/>
      <c r="E144" s="6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x14ac:dyDescent="0.25">
      <c r="A145" s="13">
        <v>37561</v>
      </c>
      <c r="B145" s="6"/>
      <c r="C145" s="6"/>
      <c r="D145" s="6"/>
      <c r="E145" s="6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x14ac:dyDescent="0.25">
      <c r="A146" s="13">
        <v>37591</v>
      </c>
      <c r="B146" s="6"/>
      <c r="C146" s="6"/>
      <c r="D146" s="6"/>
      <c r="E146" s="6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x14ac:dyDescent="0.25">
      <c r="A147" s="13">
        <v>37622</v>
      </c>
      <c r="B147" s="6"/>
      <c r="C147" s="6"/>
      <c r="D147" s="6"/>
      <c r="E147" s="6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54" x14ac:dyDescent="0.25">
      <c r="A148" s="13">
        <v>37653</v>
      </c>
      <c r="B148" s="6"/>
      <c r="C148" s="6"/>
      <c r="D148" s="6"/>
      <c r="E148" s="6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54" x14ac:dyDescent="0.25">
      <c r="A149" s="13">
        <v>37681</v>
      </c>
      <c r="B149" s="6"/>
      <c r="C149" s="6"/>
      <c r="D149" s="6"/>
      <c r="E149" s="6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54" x14ac:dyDescent="0.25">
      <c r="A150" s="13">
        <v>37712</v>
      </c>
      <c r="B150" s="6"/>
      <c r="C150" s="6"/>
      <c r="D150" s="6"/>
      <c r="E150" s="6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54" x14ac:dyDescent="0.25">
      <c r="A151" s="13">
        <v>37742</v>
      </c>
      <c r="B151" s="6"/>
      <c r="C151" s="6"/>
      <c r="D151" s="6"/>
      <c r="E151" s="6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54" x14ac:dyDescent="0.25">
      <c r="A152" s="13">
        <v>37773</v>
      </c>
      <c r="B152" s="6"/>
      <c r="C152" s="6"/>
      <c r="D152" s="6"/>
      <c r="E152" s="6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54" x14ac:dyDescent="0.25">
      <c r="A153" s="13">
        <v>37803</v>
      </c>
      <c r="B153" s="6"/>
      <c r="C153" s="6"/>
      <c r="D153" s="6"/>
      <c r="E153" s="6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54" x14ac:dyDescent="0.25">
      <c r="A154" s="13">
        <v>37834</v>
      </c>
      <c r="B154" s="6"/>
      <c r="C154" s="6"/>
      <c r="D154" s="6"/>
      <c r="E154" s="6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54" x14ac:dyDescent="0.25">
      <c r="A155" s="13">
        <v>37865</v>
      </c>
      <c r="B155" s="6"/>
      <c r="C155" s="6"/>
      <c r="D155" s="6"/>
      <c r="E155" s="6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54" x14ac:dyDescent="0.25">
      <c r="A156" s="13">
        <v>37895</v>
      </c>
      <c r="B156" s="6"/>
      <c r="C156" s="6"/>
      <c r="D156" s="6"/>
      <c r="E156" s="6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54" x14ac:dyDescent="0.25">
      <c r="A157" s="13">
        <v>37926</v>
      </c>
      <c r="B157" s="6"/>
      <c r="C157" s="6"/>
      <c r="D157" s="6"/>
      <c r="E157" s="6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54" x14ac:dyDescent="0.25">
      <c r="A158" s="13">
        <v>37956</v>
      </c>
      <c r="B158" s="6"/>
      <c r="F158" s="7"/>
      <c r="H158" s="6">
        <v>9230982.3800000008</v>
      </c>
      <c r="J158" s="6">
        <v>283765.05000000005</v>
      </c>
      <c r="N158" s="6">
        <v>996594.61</v>
      </c>
      <c r="O158" s="6">
        <v>3732828.95</v>
      </c>
      <c r="Q158" s="6">
        <v>4105623.07</v>
      </c>
    </row>
    <row r="159" spans="1:54" x14ac:dyDescent="0.25">
      <c r="A159" s="13">
        <v>37987</v>
      </c>
      <c r="B159" s="6"/>
      <c r="F159" s="7"/>
      <c r="H159" s="6">
        <v>5316095</v>
      </c>
      <c r="I159" s="6">
        <v>1996323</v>
      </c>
      <c r="J159" s="6">
        <v>261807.99999999997</v>
      </c>
      <c r="N159" s="6">
        <v>693552</v>
      </c>
      <c r="O159" s="6">
        <v>2005904.9999999998</v>
      </c>
      <c r="Q159" s="6">
        <v>2677606</v>
      </c>
    </row>
    <row r="160" spans="1:54" x14ac:dyDescent="0.25">
      <c r="A160" s="13">
        <v>38018</v>
      </c>
      <c r="B160" s="6"/>
      <c r="F160" s="7"/>
      <c r="H160" s="6">
        <v>9485537.6400000006</v>
      </c>
      <c r="I160" s="6">
        <v>2672001.06</v>
      </c>
      <c r="J160" s="6">
        <v>230910.31</v>
      </c>
      <c r="N160" s="6">
        <v>1577963.94</v>
      </c>
      <c r="O160" s="6">
        <v>3071034.86</v>
      </c>
      <c r="Q160" s="6">
        <v>3781998.49</v>
      </c>
    </row>
    <row r="161" spans="1:17" x14ac:dyDescent="0.25">
      <c r="A161" s="13">
        <v>38047</v>
      </c>
      <c r="B161" s="6"/>
      <c r="F161" s="7"/>
      <c r="H161" s="6">
        <v>8870684</v>
      </c>
      <c r="I161" s="6">
        <v>1746457</v>
      </c>
      <c r="J161" s="6">
        <v>295056</v>
      </c>
      <c r="N161" s="6">
        <v>1995248</v>
      </c>
      <c r="O161" s="6">
        <v>2635307</v>
      </c>
      <c r="Q161" s="6">
        <v>4550363</v>
      </c>
    </row>
    <row r="162" spans="1:17" x14ac:dyDescent="0.25">
      <c r="A162" s="13">
        <v>38078</v>
      </c>
      <c r="B162" s="6"/>
      <c r="F162" s="7"/>
      <c r="H162" s="6">
        <v>9648244.2699999996</v>
      </c>
      <c r="I162" s="6">
        <v>2135362.39</v>
      </c>
      <c r="J162" s="6">
        <v>314882.28000000003</v>
      </c>
      <c r="N162" s="6">
        <v>773776.53</v>
      </c>
      <c r="O162" s="6">
        <v>3502754.67</v>
      </c>
      <c r="Q162" s="6">
        <v>24412577.609999999</v>
      </c>
    </row>
    <row r="163" spans="1:17" x14ac:dyDescent="0.25">
      <c r="A163" s="13">
        <v>38108</v>
      </c>
      <c r="B163" s="6"/>
      <c r="F163" s="7"/>
      <c r="H163" s="6">
        <v>7276682.8200000003</v>
      </c>
      <c r="I163" s="6">
        <v>2147610.94</v>
      </c>
      <c r="J163" s="6">
        <v>291275.29000000004</v>
      </c>
      <c r="N163" s="6">
        <v>1534559.9</v>
      </c>
      <c r="O163" s="6">
        <v>3618794.63</v>
      </c>
      <c r="Q163" s="6">
        <v>9189185.0800000001</v>
      </c>
    </row>
    <row r="164" spans="1:17" x14ac:dyDescent="0.25">
      <c r="A164" s="13">
        <v>38139</v>
      </c>
      <c r="B164" s="6"/>
      <c r="F164" s="7"/>
      <c r="H164" s="6">
        <v>9844888.9499999993</v>
      </c>
      <c r="I164" s="6">
        <v>2125953.1</v>
      </c>
      <c r="J164" s="6">
        <v>330389.24</v>
      </c>
      <c r="N164" s="6">
        <v>1483402.33</v>
      </c>
      <c r="O164" s="6">
        <v>2439231.56</v>
      </c>
      <c r="Q164" s="6">
        <v>13401430</v>
      </c>
    </row>
    <row r="165" spans="1:17" x14ac:dyDescent="0.25">
      <c r="A165" s="13">
        <v>38169</v>
      </c>
      <c r="B165" s="6"/>
      <c r="F165" s="7"/>
      <c r="H165" s="6">
        <v>8754522.0999999996</v>
      </c>
      <c r="I165" s="6">
        <v>2452072.63</v>
      </c>
      <c r="J165" s="6">
        <v>344093.25</v>
      </c>
      <c r="N165" s="6">
        <v>1043554.0699999998</v>
      </c>
      <c r="O165" s="6">
        <v>2487882.21</v>
      </c>
      <c r="Q165" s="6">
        <v>14544791.35</v>
      </c>
    </row>
    <row r="166" spans="1:17" x14ac:dyDescent="0.25">
      <c r="A166" s="13">
        <v>38200</v>
      </c>
      <c r="B166" s="6"/>
      <c r="F166" s="7"/>
      <c r="H166" s="6">
        <v>8894402.8699999992</v>
      </c>
      <c r="I166" s="6">
        <v>2115356.96</v>
      </c>
      <c r="J166" s="6">
        <v>346713.1</v>
      </c>
      <c r="N166" s="6">
        <v>1198591.54</v>
      </c>
      <c r="O166" s="6">
        <v>4441802.78</v>
      </c>
      <c r="Q166" s="6">
        <v>13642026.689999999</v>
      </c>
    </row>
    <row r="167" spans="1:17" x14ac:dyDescent="0.25">
      <c r="A167" s="13">
        <v>38231</v>
      </c>
      <c r="B167" s="6"/>
      <c r="F167" s="7"/>
      <c r="H167" s="6">
        <v>8712812.2799999993</v>
      </c>
      <c r="I167" s="6">
        <v>1939754.54</v>
      </c>
      <c r="J167" s="6">
        <v>336050.38999999996</v>
      </c>
      <c r="N167" s="6">
        <v>1265325.79</v>
      </c>
      <c r="O167" s="6">
        <v>2954855.97</v>
      </c>
      <c r="Q167" s="6">
        <v>14470507.859999999</v>
      </c>
    </row>
    <row r="168" spans="1:17" x14ac:dyDescent="0.25">
      <c r="A168" s="13">
        <v>38261</v>
      </c>
      <c r="B168" s="6"/>
      <c r="F168" s="7"/>
      <c r="H168" s="6">
        <v>8572071.8300000001</v>
      </c>
      <c r="I168" s="6">
        <v>2059309.9499999997</v>
      </c>
      <c r="J168" s="6">
        <v>331528.83</v>
      </c>
      <c r="N168" s="6">
        <v>759062.78</v>
      </c>
      <c r="O168" s="6">
        <v>3048086.33</v>
      </c>
      <c r="Q168" s="6">
        <v>13731144.609999999</v>
      </c>
    </row>
    <row r="169" spans="1:17" x14ac:dyDescent="0.25">
      <c r="A169" s="13">
        <v>38292</v>
      </c>
      <c r="B169" s="6"/>
      <c r="F169" s="7"/>
      <c r="H169" s="6">
        <v>7808297.6699999999</v>
      </c>
      <c r="I169" s="6">
        <v>2221145.87</v>
      </c>
      <c r="J169" s="6">
        <v>267851.95199999999</v>
      </c>
      <c r="N169" s="6">
        <v>1164089.55</v>
      </c>
      <c r="O169" s="6">
        <v>2789556.32</v>
      </c>
      <c r="Q169" s="6">
        <v>14184490.439999999</v>
      </c>
    </row>
    <row r="170" spans="1:17" x14ac:dyDescent="0.25">
      <c r="A170" s="13">
        <v>38322</v>
      </c>
      <c r="B170" s="6"/>
      <c r="F170" s="7"/>
      <c r="H170" s="6">
        <v>9890898.8300000001</v>
      </c>
      <c r="I170" s="6">
        <v>2285762.4900000002</v>
      </c>
      <c r="J170" s="6">
        <v>240768.23</v>
      </c>
      <c r="N170" s="6">
        <v>862235.26</v>
      </c>
      <c r="O170" s="6">
        <v>4095526.9900000007</v>
      </c>
      <c r="Q170" s="6">
        <v>26552228.23</v>
      </c>
    </row>
    <row r="171" spans="1:17" x14ac:dyDescent="0.25">
      <c r="A171" s="13">
        <v>38353</v>
      </c>
      <c r="B171" s="6"/>
      <c r="F171" s="7"/>
      <c r="H171" s="6">
        <v>6911649.5800000001</v>
      </c>
      <c r="I171" s="6">
        <v>3103783.49</v>
      </c>
      <c r="J171" s="6">
        <v>282378.31</v>
      </c>
      <c r="N171" s="6">
        <v>653252.44999999995</v>
      </c>
      <c r="O171" s="6">
        <v>2030340.1</v>
      </c>
      <c r="Q171" s="6">
        <v>11495297.84</v>
      </c>
    </row>
    <row r="172" spans="1:17" x14ac:dyDescent="0.25">
      <c r="A172" s="13">
        <v>38384</v>
      </c>
      <c r="B172" s="6"/>
      <c r="F172" s="7"/>
      <c r="H172" s="6">
        <v>7841593.1500000004</v>
      </c>
      <c r="I172" s="6">
        <v>1291006.81</v>
      </c>
      <c r="J172" s="6">
        <v>220327.69</v>
      </c>
      <c r="N172" s="6">
        <v>1814569.73</v>
      </c>
      <c r="O172" s="6">
        <v>2777962.28</v>
      </c>
      <c r="Q172" s="6">
        <v>5989565.75</v>
      </c>
    </row>
    <row r="173" spans="1:17" x14ac:dyDescent="0.25">
      <c r="A173" s="13">
        <v>38412</v>
      </c>
      <c r="B173" s="6"/>
      <c r="F173" s="7"/>
      <c r="H173" s="6">
        <v>9598526</v>
      </c>
      <c r="I173" s="6">
        <v>1703956</v>
      </c>
      <c r="J173" s="6">
        <v>266801</v>
      </c>
      <c r="N173" s="6">
        <v>1957848</v>
      </c>
      <c r="O173" s="6">
        <v>2968173</v>
      </c>
      <c r="Q173" s="6">
        <v>8601323</v>
      </c>
    </row>
    <row r="174" spans="1:17" x14ac:dyDescent="0.25">
      <c r="A174" s="13">
        <v>38443</v>
      </c>
      <c r="B174" s="6"/>
      <c r="F174" s="7"/>
      <c r="H174" s="6">
        <v>9390890.5700000003</v>
      </c>
      <c r="I174" s="6">
        <v>2239917.2599999998</v>
      </c>
      <c r="J174" s="6">
        <v>313684.84000000003</v>
      </c>
      <c r="N174" s="6">
        <v>1145892.29</v>
      </c>
      <c r="O174" s="6">
        <v>3200469.56</v>
      </c>
      <c r="Q174" s="6">
        <v>10695640.369999999</v>
      </c>
    </row>
    <row r="175" spans="1:17" x14ac:dyDescent="0.25">
      <c r="A175" s="13">
        <v>38473</v>
      </c>
      <c r="B175" s="6"/>
      <c r="F175" s="7"/>
      <c r="H175" s="6">
        <v>8913616.0500000007</v>
      </c>
      <c r="I175" s="6">
        <v>1902366.2</v>
      </c>
      <c r="J175" s="6">
        <v>303873.32</v>
      </c>
      <c r="N175" s="6">
        <v>1355868.2</v>
      </c>
      <c r="O175" s="6">
        <v>3849570.73</v>
      </c>
      <c r="Q175" s="6">
        <v>11553506.9</v>
      </c>
    </row>
    <row r="176" spans="1:17" x14ac:dyDescent="0.25">
      <c r="A176" s="13">
        <v>38504</v>
      </c>
      <c r="B176" s="6"/>
      <c r="F176" s="7"/>
      <c r="H176" s="6">
        <v>8786075.5800000001</v>
      </c>
      <c r="I176" s="6">
        <v>2199825.69</v>
      </c>
      <c r="J176" s="6">
        <v>323531.02</v>
      </c>
      <c r="N176" s="6">
        <v>1686913.52</v>
      </c>
      <c r="O176" s="6">
        <v>2138562.63</v>
      </c>
      <c r="Q176" s="6">
        <v>13951757.939999999</v>
      </c>
    </row>
    <row r="177" spans="1:17" x14ac:dyDescent="0.25">
      <c r="A177" s="13">
        <v>38534</v>
      </c>
      <c r="B177" s="6"/>
      <c r="F177" s="7"/>
      <c r="H177" s="6">
        <v>8812914.3200000003</v>
      </c>
      <c r="I177" s="6">
        <v>2656417.62</v>
      </c>
      <c r="J177" s="6">
        <v>366571.74</v>
      </c>
      <c r="N177" s="6">
        <v>1234941.1399999999</v>
      </c>
      <c r="O177" s="6">
        <v>3107779</v>
      </c>
      <c r="Q177" s="6">
        <v>13303324.199999999</v>
      </c>
    </row>
    <row r="178" spans="1:17" x14ac:dyDescent="0.25">
      <c r="A178" s="13">
        <v>38565</v>
      </c>
      <c r="B178" s="6"/>
      <c r="F178" s="7"/>
      <c r="H178" s="6">
        <v>8711822.0099999998</v>
      </c>
      <c r="I178" s="6">
        <v>1903835.98</v>
      </c>
      <c r="J178" s="6">
        <v>400366.9</v>
      </c>
      <c r="N178" s="6">
        <v>1632919.3</v>
      </c>
      <c r="O178" s="6">
        <v>3267074.05</v>
      </c>
      <c r="Q178" s="6">
        <v>13651940.140000001</v>
      </c>
    </row>
    <row r="179" spans="1:17" x14ac:dyDescent="0.25">
      <c r="A179" s="13">
        <v>38596</v>
      </c>
      <c r="B179" s="6"/>
      <c r="F179" s="7"/>
      <c r="H179" s="6">
        <v>7790819.6900000004</v>
      </c>
      <c r="I179" s="6">
        <v>2201944.1800000002</v>
      </c>
      <c r="J179" s="6">
        <v>336303.81999999995</v>
      </c>
      <c r="N179" s="6">
        <v>1555108.65</v>
      </c>
      <c r="O179" s="6">
        <v>3317813.55</v>
      </c>
      <c r="Q179" s="6">
        <v>13706956.4</v>
      </c>
    </row>
    <row r="180" spans="1:17" x14ac:dyDescent="0.25">
      <c r="A180" s="13">
        <v>38626</v>
      </c>
      <c r="B180" s="6"/>
      <c r="F180" s="7"/>
      <c r="H180" s="6">
        <v>9479037.5399999991</v>
      </c>
      <c r="I180" s="6">
        <v>2202374.0499999998</v>
      </c>
      <c r="J180" s="6">
        <v>282271.01</v>
      </c>
      <c r="N180" s="6">
        <v>811700.04</v>
      </c>
      <c r="O180" s="6">
        <v>3670051.03</v>
      </c>
      <c r="Q180" s="6">
        <v>11115840.33</v>
      </c>
    </row>
    <row r="181" spans="1:17" x14ac:dyDescent="0.25">
      <c r="A181" s="13">
        <v>38657</v>
      </c>
      <c r="B181" s="6"/>
      <c r="F181" s="7"/>
      <c r="H181" s="6">
        <v>7564900.4000000004</v>
      </c>
      <c r="I181" s="6">
        <v>2121508.19</v>
      </c>
      <c r="J181" s="6">
        <v>238480.36000000002</v>
      </c>
      <c r="N181" s="6">
        <v>1407558.86</v>
      </c>
      <c r="O181" s="6">
        <v>2594998.6800000002</v>
      </c>
      <c r="Q181" s="6">
        <v>16915674.449999999</v>
      </c>
    </row>
    <row r="182" spans="1:17" x14ac:dyDescent="0.25">
      <c r="A182" s="13">
        <v>38687</v>
      </c>
      <c r="B182" s="6"/>
      <c r="F182" s="7"/>
      <c r="H182" s="6">
        <v>9153954.8200000003</v>
      </c>
      <c r="I182" s="6">
        <v>2331156.15</v>
      </c>
      <c r="J182" s="6">
        <v>231156.66</v>
      </c>
      <c r="N182" s="6">
        <v>1358830.05</v>
      </c>
      <c r="O182" s="6">
        <v>3847964.31</v>
      </c>
      <c r="Q182" s="6">
        <v>11174119.060000001</v>
      </c>
    </row>
    <row r="183" spans="1:17" x14ac:dyDescent="0.25">
      <c r="A183" s="13">
        <v>38718</v>
      </c>
      <c r="B183" s="6"/>
      <c r="F183" s="7"/>
      <c r="H183" s="6">
        <v>9825862.8499999996</v>
      </c>
      <c r="I183" s="6">
        <v>3030510.64</v>
      </c>
      <c r="J183" s="6">
        <v>259503.71</v>
      </c>
      <c r="N183" s="6">
        <v>1221452.83</v>
      </c>
      <c r="O183" s="6">
        <v>2279801.61</v>
      </c>
      <c r="Q183" s="6">
        <v>9785922</v>
      </c>
    </row>
    <row r="184" spans="1:17" x14ac:dyDescent="0.25">
      <c r="A184" s="13">
        <v>38749</v>
      </c>
      <c r="B184" s="6"/>
      <c r="F184" s="7"/>
      <c r="H184" s="6">
        <v>4965400.78</v>
      </c>
      <c r="I184" s="6">
        <v>1475335.21</v>
      </c>
      <c r="J184" s="6">
        <v>212155.4</v>
      </c>
      <c r="N184" s="6">
        <v>2843300.3</v>
      </c>
      <c r="O184" s="6">
        <v>3195227.12</v>
      </c>
      <c r="Q184" s="6">
        <v>13765714.789999999</v>
      </c>
    </row>
    <row r="185" spans="1:17" x14ac:dyDescent="0.25">
      <c r="A185" s="13">
        <v>38777</v>
      </c>
      <c r="B185" s="6"/>
      <c r="F185" s="7"/>
      <c r="H185" s="6">
        <v>11011291</v>
      </c>
      <c r="I185" s="6">
        <v>1776794.68</v>
      </c>
      <c r="J185" s="6">
        <v>247993.13</v>
      </c>
      <c r="N185" s="6">
        <v>2040632.1400000001</v>
      </c>
      <c r="O185" s="6">
        <v>3864608.48</v>
      </c>
      <c r="Q185" s="6">
        <v>25439934.760000002</v>
      </c>
    </row>
    <row r="186" spans="1:17" x14ac:dyDescent="0.25">
      <c r="A186" s="13">
        <v>38808</v>
      </c>
      <c r="B186" s="6"/>
      <c r="F186" s="7"/>
      <c r="H186" s="6">
        <v>8064611.169999999</v>
      </c>
      <c r="I186" s="6">
        <v>2337593.09</v>
      </c>
      <c r="J186" s="6">
        <v>306955.08</v>
      </c>
      <c r="N186" s="6">
        <v>1050912.3700000001</v>
      </c>
      <c r="O186" s="6">
        <v>3339736.66</v>
      </c>
      <c r="Q186" s="6">
        <v>16012235.549999999</v>
      </c>
    </row>
    <row r="187" spans="1:17" x14ac:dyDescent="0.25">
      <c r="A187" s="13">
        <v>38838</v>
      </c>
      <c r="B187" s="6"/>
      <c r="F187" s="7"/>
      <c r="H187" s="6">
        <v>7250761.6900000004</v>
      </c>
      <c r="I187" s="6">
        <v>1946108.1</v>
      </c>
      <c r="J187" s="6">
        <v>295862.56</v>
      </c>
      <c r="N187" s="6">
        <v>1695602.4</v>
      </c>
      <c r="O187" s="6">
        <v>3340458.79</v>
      </c>
      <c r="Q187" s="6">
        <v>16296306.58</v>
      </c>
    </row>
    <row r="188" spans="1:17" x14ac:dyDescent="0.25">
      <c r="A188" s="13">
        <v>38869</v>
      </c>
      <c r="B188" s="6"/>
      <c r="F188" s="7"/>
      <c r="H188" s="6">
        <v>9644744.8100000005</v>
      </c>
      <c r="I188" s="6">
        <v>2175094.42</v>
      </c>
      <c r="J188" s="6">
        <v>309980.62</v>
      </c>
      <c r="N188" s="6">
        <v>1719307.31</v>
      </c>
      <c r="O188" s="6">
        <v>2757848.38</v>
      </c>
      <c r="Q188" s="6">
        <v>20045496.469999999</v>
      </c>
    </row>
    <row r="189" spans="1:17" x14ac:dyDescent="0.25">
      <c r="A189" s="13">
        <v>38899</v>
      </c>
      <c r="B189" s="6"/>
      <c r="F189" s="7"/>
      <c r="H189" s="6">
        <v>6895907.2400000002</v>
      </c>
      <c r="I189" s="6">
        <v>2884471.04</v>
      </c>
      <c r="J189" s="6">
        <v>337201.5</v>
      </c>
      <c r="N189" s="6">
        <v>1356718.95</v>
      </c>
      <c r="O189" s="6">
        <v>4388548.4800000004</v>
      </c>
      <c r="Q189" s="6">
        <v>17083642.32</v>
      </c>
    </row>
    <row r="190" spans="1:17" x14ac:dyDescent="0.25">
      <c r="A190" s="13">
        <v>38930</v>
      </c>
      <c r="B190" s="6"/>
      <c r="F190" s="7"/>
      <c r="H190" s="6">
        <v>10136102.43</v>
      </c>
      <c r="I190" s="6">
        <v>1835199.01</v>
      </c>
      <c r="J190" s="6">
        <v>312565.56</v>
      </c>
      <c r="N190" s="6">
        <v>1601432.79</v>
      </c>
      <c r="O190" s="6">
        <v>2647266.16</v>
      </c>
      <c r="Q190" s="6">
        <v>22039608.609999999</v>
      </c>
    </row>
    <row r="191" spans="1:17" x14ac:dyDescent="0.25">
      <c r="A191" s="13">
        <v>38961</v>
      </c>
      <c r="B191" s="6"/>
      <c r="F191" s="7"/>
      <c r="H191" s="6">
        <v>8655614.1500000004</v>
      </c>
      <c r="I191" s="6">
        <v>2321778.85</v>
      </c>
      <c r="J191" s="6">
        <v>332187.96999999997</v>
      </c>
      <c r="N191" s="6">
        <v>1340210.3400000001</v>
      </c>
      <c r="O191" s="6">
        <v>3328082.45</v>
      </c>
      <c r="Q191" s="6">
        <v>17881194.77</v>
      </c>
    </row>
    <row r="192" spans="1:17" x14ac:dyDescent="0.25">
      <c r="A192" s="13">
        <v>38991</v>
      </c>
      <c r="B192" s="6"/>
      <c r="F192" s="7"/>
      <c r="H192" s="6">
        <v>7526344.9400000004</v>
      </c>
      <c r="I192" s="6">
        <v>1981872.47</v>
      </c>
      <c r="J192" s="6">
        <v>267288.99</v>
      </c>
      <c r="N192" s="6">
        <v>851332.82</v>
      </c>
      <c r="O192" s="6">
        <v>3180285.91</v>
      </c>
      <c r="Q192" s="6">
        <v>17881838.489999998</v>
      </c>
    </row>
    <row r="193" spans="1:17" x14ac:dyDescent="0.25">
      <c r="A193" s="13">
        <v>39022</v>
      </c>
      <c r="B193" s="6"/>
      <c r="F193" s="7"/>
      <c r="H193" s="6">
        <v>4733426.05</v>
      </c>
      <c r="I193" s="6">
        <v>2365277.41</v>
      </c>
      <c r="J193" s="6">
        <v>243249.88999999998</v>
      </c>
      <c r="N193" s="6">
        <v>1485847.52</v>
      </c>
      <c r="O193" s="6">
        <v>3122044.87</v>
      </c>
      <c r="Q193" s="6">
        <v>15364730.119999999</v>
      </c>
    </row>
    <row r="194" spans="1:17" x14ac:dyDescent="0.25">
      <c r="A194" s="13">
        <v>39052</v>
      </c>
      <c r="B194" s="6"/>
      <c r="F194" s="6"/>
      <c r="H194" s="6">
        <v>12671404.810000001</v>
      </c>
      <c r="I194" s="6">
        <v>2491954.21</v>
      </c>
      <c r="J194" s="6">
        <v>236036.96</v>
      </c>
      <c r="N194" s="6">
        <v>1461002.46</v>
      </c>
      <c r="O194" s="6">
        <v>2007783.1599999997</v>
      </c>
      <c r="Q194" s="6">
        <v>14995039.73</v>
      </c>
    </row>
    <row r="195" spans="1:17" x14ac:dyDescent="0.25">
      <c r="A195" s="13">
        <v>39083</v>
      </c>
      <c r="B195" s="6"/>
      <c r="F195" s="6"/>
      <c r="H195" s="6">
        <v>8688857.9199999999</v>
      </c>
      <c r="I195" s="6">
        <v>3069625.74</v>
      </c>
      <c r="J195" s="6">
        <v>266856.89</v>
      </c>
      <c r="N195" s="6">
        <v>898424.37</v>
      </c>
      <c r="O195" s="6">
        <v>4366039.79</v>
      </c>
      <c r="Q195" s="6">
        <v>14369298.710000001</v>
      </c>
    </row>
    <row r="196" spans="1:17" x14ac:dyDescent="0.25">
      <c r="A196" s="13">
        <v>39114</v>
      </c>
      <c r="B196" s="6"/>
      <c r="F196" s="6"/>
      <c r="H196" s="6">
        <v>6795004.96</v>
      </c>
      <c r="I196" s="6">
        <v>1626948.64</v>
      </c>
      <c r="J196" s="6">
        <v>210981.06</v>
      </c>
      <c r="N196" s="6">
        <v>1606751.07</v>
      </c>
      <c r="O196" s="6">
        <v>3143963.86</v>
      </c>
      <c r="Q196" s="6">
        <v>12347344.51</v>
      </c>
    </row>
    <row r="197" spans="1:17" x14ac:dyDescent="0.25">
      <c r="A197" s="13">
        <v>39142</v>
      </c>
      <c r="B197" s="6"/>
      <c r="F197" s="6"/>
      <c r="H197" s="6">
        <v>10239019.57</v>
      </c>
      <c r="I197" s="6">
        <v>1772298.22</v>
      </c>
      <c r="J197" s="6">
        <v>239580.72999999998</v>
      </c>
      <c r="N197" s="6">
        <v>2750468.49</v>
      </c>
      <c r="O197" s="6">
        <v>3450252.27</v>
      </c>
      <c r="Q197" s="6">
        <v>15565472.300000001</v>
      </c>
    </row>
    <row r="198" spans="1:17" x14ac:dyDescent="0.25">
      <c r="A198" s="13">
        <v>39173</v>
      </c>
      <c r="B198" s="6"/>
      <c r="F198" s="6"/>
      <c r="H198" s="6">
        <v>5998184.1600000001</v>
      </c>
      <c r="I198" s="6">
        <v>2061784.8999999997</v>
      </c>
      <c r="J198" s="6">
        <v>287706.67</v>
      </c>
      <c r="N198" s="6">
        <v>2083363.77</v>
      </c>
      <c r="O198" s="6">
        <v>3302823.47</v>
      </c>
      <c r="Q198" s="6">
        <v>16290542.66</v>
      </c>
    </row>
    <row r="199" spans="1:17" x14ac:dyDescent="0.25">
      <c r="A199" s="13">
        <v>39203</v>
      </c>
      <c r="B199" s="6"/>
      <c r="F199" s="6"/>
      <c r="H199" s="6">
        <v>8143722.3899999987</v>
      </c>
      <c r="I199" s="6">
        <v>2078952.2800000003</v>
      </c>
      <c r="J199" s="6">
        <v>298952.49</v>
      </c>
      <c r="N199" s="6">
        <v>1765466.91</v>
      </c>
      <c r="O199" s="6">
        <v>4055948.98</v>
      </c>
      <c r="Q199" s="6">
        <v>17627757.460000001</v>
      </c>
    </row>
    <row r="200" spans="1:17" x14ac:dyDescent="0.25">
      <c r="A200" s="13">
        <v>39234</v>
      </c>
      <c r="B200" s="6"/>
      <c r="F200" s="6"/>
      <c r="H200" s="6">
        <v>11458968</v>
      </c>
      <c r="I200" s="6">
        <v>2369481</v>
      </c>
      <c r="J200" s="6">
        <v>332392</v>
      </c>
      <c r="N200" s="6">
        <v>1984878</v>
      </c>
      <c r="O200" s="6">
        <v>2813111</v>
      </c>
      <c r="Q200" s="6">
        <v>15101505</v>
      </c>
    </row>
    <row r="201" spans="1:17" x14ac:dyDescent="0.25">
      <c r="A201" s="13">
        <v>39264</v>
      </c>
      <c r="B201" s="6"/>
      <c r="F201" s="6"/>
      <c r="H201" s="6">
        <v>4401618.66</v>
      </c>
      <c r="I201" s="6">
        <v>2765120.18</v>
      </c>
      <c r="J201" s="6">
        <v>318268.18</v>
      </c>
      <c r="N201" s="6">
        <v>1212514.25</v>
      </c>
      <c r="O201" s="6">
        <v>3119667.33</v>
      </c>
      <c r="Q201" s="6">
        <v>17193868</v>
      </c>
    </row>
    <row r="202" spans="1:17" x14ac:dyDescent="0.25">
      <c r="A202" s="13">
        <v>39295</v>
      </c>
      <c r="B202" s="6"/>
      <c r="F202" s="6"/>
      <c r="H202" s="6">
        <v>11702512.4</v>
      </c>
      <c r="I202" s="6">
        <v>1988467.57</v>
      </c>
      <c r="J202" s="6">
        <v>304095</v>
      </c>
      <c r="N202" s="6">
        <v>1877389.91</v>
      </c>
      <c r="O202" s="6">
        <v>2756218.41</v>
      </c>
      <c r="Q202" s="6">
        <v>18683517.760000002</v>
      </c>
    </row>
    <row r="203" spans="1:17" x14ac:dyDescent="0.25">
      <c r="A203" s="13">
        <v>39326</v>
      </c>
      <c r="B203" s="6"/>
      <c r="F203" s="6"/>
      <c r="H203" s="6">
        <v>4778523.45</v>
      </c>
      <c r="I203" s="6">
        <v>2335300.5499999998</v>
      </c>
      <c r="J203" s="6">
        <v>300743.37</v>
      </c>
      <c r="N203" s="6">
        <v>1274347.32</v>
      </c>
      <c r="O203" s="6">
        <v>3924622.29</v>
      </c>
      <c r="Q203" s="6">
        <v>12257566.449999999</v>
      </c>
    </row>
    <row r="204" spans="1:17" x14ac:dyDescent="0.25">
      <c r="A204" s="13">
        <v>39356</v>
      </c>
      <c r="B204" s="6"/>
      <c r="F204" s="6"/>
      <c r="H204" s="6">
        <v>10512476.52</v>
      </c>
      <c r="I204" s="6">
        <v>2005942.9999999998</v>
      </c>
      <c r="J204" s="6">
        <v>278101.47000000003</v>
      </c>
      <c r="N204" s="6">
        <v>1501524.12</v>
      </c>
      <c r="O204" s="6">
        <v>3463198.11</v>
      </c>
      <c r="Q204" s="6">
        <v>17738174</v>
      </c>
    </row>
    <row r="205" spans="1:17" x14ac:dyDescent="0.25">
      <c r="A205" s="13">
        <v>39387</v>
      </c>
      <c r="B205" s="6"/>
      <c r="F205" s="6"/>
      <c r="H205" s="6">
        <v>9388928.4800000004</v>
      </c>
      <c r="I205" s="6">
        <v>2459389.42</v>
      </c>
      <c r="J205" s="6">
        <v>253793.19</v>
      </c>
      <c r="N205" s="6">
        <v>2013415.9499999997</v>
      </c>
      <c r="O205" s="6">
        <v>3402541.45</v>
      </c>
      <c r="Q205" s="6">
        <v>14166184.880000001</v>
      </c>
    </row>
    <row r="206" spans="1:17" x14ac:dyDescent="0.25">
      <c r="A206" s="13">
        <v>39417</v>
      </c>
      <c r="B206" s="6"/>
      <c r="F206" s="6"/>
      <c r="G206" s="6">
        <v>3754684.68</v>
      </c>
      <c r="H206" s="6">
        <v>8540675.6300000008</v>
      </c>
      <c r="I206" s="6">
        <v>2429719.7000000002</v>
      </c>
      <c r="J206" s="6">
        <v>217532.44</v>
      </c>
      <c r="N206" s="6">
        <v>1419306.8</v>
      </c>
      <c r="O206" s="6">
        <v>3418719.68</v>
      </c>
      <c r="Q206" s="6">
        <v>14023992.07</v>
      </c>
    </row>
    <row r="207" spans="1:17" x14ac:dyDescent="0.25">
      <c r="A207" s="13">
        <v>39448</v>
      </c>
      <c r="B207" s="6"/>
      <c r="F207" s="6"/>
      <c r="G207" s="6">
        <v>3501463.27</v>
      </c>
      <c r="H207" s="6">
        <v>8179926.3200000003</v>
      </c>
      <c r="I207" s="6">
        <v>3280469.85</v>
      </c>
      <c r="J207" s="6">
        <v>245108.03</v>
      </c>
      <c r="N207" s="6">
        <v>799277.97</v>
      </c>
      <c r="O207" s="6">
        <v>2899790.05</v>
      </c>
      <c r="Q207" s="6">
        <v>12157326.65</v>
      </c>
    </row>
    <row r="208" spans="1:17" x14ac:dyDescent="0.25">
      <c r="A208" s="13">
        <v>39479</v>
      </c>
      <c r="B208" s="6"/>
      <c r="F208" s="6"/>
      <c r="G208" s="6">
        <v>3044255.49</v>
      </c>
      <c r="H208" s="6">
        <v>8328371.4000000004</v>
      </c>
      <c r="I208" s="6">
        <v>1524076.44</v>
      </c>
      <c r="J208" s="6">
        <v>178864.05</v>
      </c>
      <c r="N208" s="6">
        <v>1367661.91</v>
      </c>
      <c r="O208" s="6">
        <v>3173883.93</v>
      </c>
      <c r="Q208" s="6">
        <v>13800148.449999999</v>
      </c>
    </row>
    <row r="209" spans="1:17" x14ac:dyDescent="0.25">
      <c r="A209" s="13">
        <v>39508</v>
      </c>
      <c r="B209" s="6"/>
      <c r="F209" s="6"/>
      <c r="G209" s="6">
        <v>3385426.94</v>
      </c>
      <c r="H209" s="6">
        <v>7960635.2199999997</v>
      </c>
      <c r="I209" s="6">
        <v>1715513.89</v>
      </c>
      <c r="J209" s="6">
        <v>209325.72</v>
      </c>
      <c r="N209" s="6">
        <v>2825929.62</v>
      </c>
      <c r="O209" s="6">
        <v>3109675.14</v>
      </c>
      <c r="Q209" s="6">
        <v>11537999.35</v>
      </c>
    </row>
    <row r="210" spans="1:17" x14ac:dyDescent="0.25">
      <c r="A210" s="13">
        <v>39539</v>
      </c>
      <c r="B210" s="6"/>
      <c r="F210" s="6"/>
      <c r="G210" s="6">
        <v>4287977.8899999997</v>
      </c>
      <c r="H210" s="6">
        <v>7907815.5</v>
      </c>
      <c r="I210" s="6">
        <v>1902950.12</v>
      </c>
      <c r="J210" s="6">
        <v>250973.99999999997</v>
      </c>
      <c r="N210" s="6">
        <v>1783580.65</v>
      </c>
      <c r="O210" s="6">
        <v>3213119.76</v>
      </c>
      <c r="Q210" s="6">
        <v>12481951.09</v>
      </c>
    </row>
    <row r="211" spans="1:17" x14ac:dyDescent="0.25">
      <c r="A211" s="13">
        <v>39569</v>
      </c>
      <c r="B211" s="6"/>
      <c r="F211" s="6"/>
      <c r="G211" s="6">
        <v>3864231.52</v>
      </c>
      <c r="H211" s="6">
        <v>4723211.3899999997</v>
      </c>
      <c r="I211" s="6">
        <v>2162791.0299999998</v>
      </c>
      <c r="J211" s="6">
        <v>247395.88</v>
      </c>
      <c r="N211" s="6">
        <v>1536272.85</v>
      </c>
      <c r="O211" s="6">
        <v>3265911.5</v>
      </c>
      <c r="Q211" s="6">
        <v>15025023.939999999</v>
      </c>
    </row>
    <row r="212" spans="1:17" x14ac:dyDescent="0.25">
      <c r="A212" s="13">
        <v>39600</v>
      </c>
      <c r="B212" s="6"/>
      <c r="F212" s="6"/>
      <c r="G212" s="6">
        <v>4087160.0199999996</v>
      </c>
      <c r="H212" s="6">
        <v>8893791.1099999994</v>
      </c>
      <c r="I212" s="6">
        <v>2281359.5299999998</v>
      </c>
      <c r="J212" s="6">
        <v>278740.63</v>
      </c>
      <c r="N212" s="6">
        <v>2370330.54</v>
      </c>
      <c r="O212" s="6">
        <v>4204175.28</v>
      </c>
      <c r="Q212" s="6">
        <v>14409069.609999999</v>
      </c>
    </row>
    <row r="213" spans="1:17" x14ac:dyDescent="0.25">
      <c r="A213" s="13">
        <v>39630</v>
      </c>
      <c r="B213" s="6"/>
      <c r="F213" s="6"/>
      <c r="G213" s="6">
        <v>3576184</v>
      </c>
      <c r="H213" s="6">
        <v>8777037.5700000003</v>
      </c>
      <c r="I213" s="6">
        <v>2784890.83</v>
      </c>
      <c r="J213" s="6">
        <v>271451.24</v>
      </c>
      <c r="N213" s="6">
        <v>1959116.27</v>
      </c>
      <c r="O213" s="6">
        <v>3269165.2</v>
      </c>
      <c r="Q213" s="6">
        <v>14023172.060000001</v>
      </c>
    </row>
    <row r="214" spans="1:17" x14ac:dyDescent="0.25">
      <c r="A214" s="13">
        <v>39661</v>
      </c>
      <c r="B214" s="6"/>
      <c r="F214" s="6"/>
      <c r="G214" s="6">
        <v>3971092</v>
      </c>
      <c r="H214" s="6">
        <v>8343102</v>
      </c>
      <c r="I214" s="6">
        <v>2123800</v>
      </c>
      <c r="J214" s="6">
        <v>240503</v>
      </c>
      <c r="N214" s="6">
        <v>1767389</v>
      </c>
      <c r="O214" s="6">
        <v>2267158</v>
      </c>
      <c r="Q214" s="6">
        <v>13432808</v>
      </c>
    </row>
    <row r="215" spans="1:17" x14ac:dyDescent="0.25">
      <c r="A215" s="13">
        <v>39692</v>
      </c>
      <c r="B215" s="6"/>
      <c r="F215" s="6"/>
      <c r="G215" s="6">
        <v>4943538.2300000004</v>
      </c>
      <c r="H215" s="6">
        <v>4302638.4800000004</v>
      </c>
      <c r="I215" s="6">
        <v>2072176.65</v>
      </c>
      <c r="J215" s="6">
        <v>272047.51999999996</v>
      </c>
      <c r="N215" s="6">
        <v>1909174.11</v>
      </c>
      <c r="O215" s="6">
        <v>3529874.22</v>
      </c>
      <c r="Q215" s="6">
        <v>15376845.67</v>
      </c>
    </row>
    <row r="216" spans="1:17" x14ac:dyDescent="0.25">
      <c r="A216" s="13">
        <v>39722</v>
      </c>
      <c r="B216" s="6"/>
      <c r="F216" s="6"/>
      <c r="G216" s="6">
        <v>3539649.79</v>
      </c>
      <c r="H216" s="6">
        <v>11425553.619999999</v>
      </c>
      <c r="I216" s="6">
        <v>2274211.69</v>
      </c>
      <c r="J216" s="6">
        <v>233324.75999999998</v>
      </c>
      <c r="N216" s="6">
        <v>1434619.35</v>
      </c>
      <c r="O216" s="6">
        <v>3246278.67</v>
      </c>
      <c r="Q216" s="6">
        <v>12735351.59</v>
      </c>
    </row>
    <row r="217" spans="1:17" x14ac:dyDescent="0.25">
      <c r="A217" s="13">
        <v>39753</v>
      </c>
      <c r="B217" s="6"/>
      <c r="F217" s="6"/>
      <c r="G217" s="6">
        <v>2842080</v>
      </c>
      <c r="H217" s="6">
        <v>7278929.4699999997</v>
      </c>
      <c r="I217" s="6">
        <v>2455810</v>
      </c>
      <c r="J217" s="6">
        <v>166171.29999999999</v>
      </c>
      <c r="N217" s="6">
        <v>2479679</v>
      </c>
      <c r="O217" s="6">
        <v>1993655</v>
      </c>
      <c r="Q217" s="6">
        <v>13075914</v>
      </c>
    </row>
    <row r="218" spans="1:17" x14ac:dyDescent="0.25">
      <c r="A218" s="13">
        <v>39783</v>
      </c>
      <c r="B218" s="6"/>
      <c r="F218" s="6"/>
      <c r="G218" s="6">
        <v>2489223.08</v>
      </c>
      <c r="H218" s="6">
        <v>7884857.9000000004</v>
      </c>
      <c r="I218" s="6">
        <v>2006182.28</v>
      </c>
      <c r="J218" s="6">
        <v>147837.36000000002</v>
      </c>
      <c r="N218" s="6">
        <v>946135.03</v>
      </c>
      <c r="O218" s="6">
        <v>4542378.0599999996</v>
      </c>
      <c r="Q218" s="6">
        <v>11685468.52</v>
      </c>
    </row>
    <row r="219" spans="1:17" x14ac:dyDescent="0.25">
      <c r="A219" s="13">
        <v>39814</v>
      </c>
      <c r="B219" s="6"/>
      <c r="F219" s="6"/>
      <c r="G219" s="6">
        <v>2490875.73</v>
      </c>
      <c r="H219" s="6">
        <v>8911790.6400000006</v>
      </c>
      <c r="I219" s="6">
        <v>2865136.54</v>
      </c>
      <c r="J219" s="6">
        <v>141907.15000000002</v>
      </c>
      <c r="N219" s="6">
        <v>1065366.55</v>
      </c>
      <c r="O219" s="6">
        <v>2552594.29</v>
      </c>
      <c r="Q219" s="6">
        <v>9561346.5899999999</v>
      </c>
    </row>
    <row r="220" spans="1:17" x14ac:dyDescent="0.25">
      <c r="A220" s="13">
        <v>39845</v>
      </c>
      <c r="B220" s="6"/>
      <c r="F220" s="6"/>
      <c r="G220" s="6">
        <v>2590412</v>
      </c>
      <c r="H220" s="6">
        <v>7552134.96</v>
      </c>
      <c r="I220" s="6">
        <v>1582170.06</v>
      </c>
      <c r="J220" s="6">
        <v>127989.40000000001</v>
      </c>
      <c r="N220" s="6">
        <v>1682014.77</v>
      </c>
      <c r="O220" s="6">
        <v>3005125.99</v>
      </c>
      <c r="Q220" s="6">
        <v>12514975.67</v>
      </c>
    </row>
    <row r="221" spans="1:17" x14ac:dyDescent="0.25">
      <c r="A221" s="13">
        <v>39873</v>
      </c>
      <c r="B221" s="6"/>
      <c r="F221" s="6"/>
      <c r="G221" s="6">
        <v>2515630.0299999998</v>
      </c>
      <c r="H221" s="6">
        <v>8552223.3499999996</v>
      </c>
      <c r="I221" s="6">
        <v>1733943.75</v>
      </c>
      <c r="J221" s="6">
        <v>128342.79000000001</v>
      </c>
      <c r="N221" s="6">
        <v>3700772.32</v>
      </c>
      <c r="O221" s="6">
        <v>3038043.38</v>
      </c>
      <c r="Q221" s="6">
        <v>9024219.1999999993</v>
      </c>
    </row>
    <row r="222" spans="1:17" x14ac:dyDescent="0.25">
      <c r="A222" s="13">
        <v>39904</v>
      </c>
      <c r="B222" s="6"/>
      <c r="F222" s="6"/>
      <c r="G222" s="6">
        <v>3041778.67</v>
      </c>
      <c r="H222" s="6">
        <v>8016715.5</v>
      </c>
      <c r="I222" s="6">
        <v>2066598.6799999997</v>
      </c>
      <c r="J222" s="6">
        <v>160564.39000000001</v>
      </c>
      <c r="N222" s="6">
        <v>1770367.36</v>
      </c>
      <c r="O222" s="6">
        <v>2967659.57</v>
      </c>
      <c r="Q222" s="6">
        <v>12401161.220000001</v>
      </c>
    </row>
    <row r="223" spans="1:17" x14ac:dyDescent="0.25">
      <c r="A223" s="13">
        <v>39934</v>
      </c>
      <c r="B223" s="6"/>
      <c r="F223" s="6"/>
      <c r="G223" s="6">
        <v>2897878.93</v>
      </c>
      <c r="H223" s="6">
        <v>7595376.8700000001</v>
      </c>
      <c r="I223" s="6">
        <v>2086726.96</v>
      </c>
      <c r="J223" s="6">
        <v>154067.19999999998</v>
      </c>
      <c r="N223" s="6">
        <v>1629156.12</v>
      </c>
      <c r="O223" s="6">
        <v>2725508.01</v>
      </c>
      <c r="Q223" s="6">
        <v>12653218.119999999</v>
      </c>
    </row>
    <row r="224" spans="1:17" x14ac:dyDescent="0.25">
      <c r="A224" s="13">
        <v>39965</v>
      </c>
      <c r="B224" s="6"/>
      <c r="F224" s="6"/>
      <c r="G224" s="6">
        <v>3027118.99</v>
      </c>
      <c r="H224" s="6">
        <v>7119374.8200000003</v>
      </c>
      <c r="I224" s="6">
        <v>2248027</v>
      </c>
      <c r="J224" s="6">
        <v>177097.33</v>
      </c>
      <c r="N224" s="6">
        <v>2221822.2000000002</v>
      </c>
      <c r="O224" s="6">
        <v>3958399.87</v>
      </c>
      <c r="Q224" s="6">
        <v>11826255.310000001</v>
      </c>
    </row>
    <row r="225" spans="1:17" x14ac:dyDescent="0.25">
      <c r="A225" s="13">
        <v>39995</v>
      </c>
      <c r="B225" s="6"/>
      <c r="F225" s="6"/>
      <c r="G225" s="6">
        <v>3163583.42</v>
      </c>
      <c r="H225" s="6">
        <v>8065924.4799999995</v>
      </c>
      <c r="I225" s="6">
        <v>2750646.62</v>
      </c>
      <c r="J225" s="6">
        <v>186793.09999999998</v>
      </c>
      <c r="N225" s="6">
        <v>1424064.43</v>
      </c>
      <c r="O225" s="6">
        <v>2461872.4</v>
      </c>
      <c r="Q225" s="6">
        <v>13420228.35</v>
      </c>
    </row>
    <row r="226" spans="1:17" x14ac:dyDescent="0.25">
      <c r="A226" s="13">
        <v>40026</v>
      </c>
      <c r="B226" s="6"/>
      <c r="F226" s="6"/>
      <c r="G226" s="6">
        <v>3504844.41</v>
      </c>
      <c r="H226" s="6">
        <v>8027306.1099999994</v>
      </c>
      <c r="I226" s="6">
        <v>2094896.94</v>
      </c>
      <c r="J226" s="6">
        <v>208985.75999999998</v>
      </c>
      <c r="N226" s="6">
        <v>1775933.71</v>
      </c>
      <c r="O226" s="6">
        <v>3504348.73</v>
      </c>
      <c r="Q226" s="6">
        <v>9995375.6999999993</v>
      </c>
    </row>
    <row r="227" spans="1:17" x14ac:dyDescent="0.25">
      <c r="A227" s="13">
        <v>40057</v>
      </c>
      <c r="B227" s="6"/>
      <c r="F227" s="6"/>
      <c r="G227" s="6">
        <v>4235527.05</v>
      </c>
      <c r="H227" s="6">
        <v>7761302.2699999996</v>
      </c>
      <c r="I227" s="6">
        <v>4259683.6100000003</v>
      </c>
      <c r="J227" s="6">
        <v>280086.52</v>
      </c>
      <c r="N227" s="6">
        <v>1919145.35</v>
      </c>
      <c r="O227" s="6">
        <v>3402072.89</v>
      </c>
      <c r="Q227" s="6">
        <v>13053262.66</v>
      </c>
    </row>
    <row r="228" spans="1:17" x14ac:dyDescent="0.25">
      <c r="A228" s="13">
        <v>40087</v>
      </c>
      <c r="B228" s="6"/>
      <c r="F228" s="6"/>
      <c r="G228" s="6">
        <v>2989168.52</v>
      </c>
      <c r="H228" s="6">
        <v>7670198.0800000001</v>
      </c>
      <c r="I228" s="6">
        <v>1354167.08</v>
      </c>
      <c r="J228" s="6">
        <v>161770</v>
      </c>
      <c r="N228" s="6">
        <v>1416539.8</v>
      </c>
      <c r="O228" s="6">
        <v>2173462.62</v>
      </c>
      <c r="Q228" s="6">
        <v>9793896.6699999999</v>
      </c>
    </row>
    <row r="229" spans="1:17" x14ac:dyDescent="0.25">
      <c r="A229" s="13">
        <v>40118</v>
      </c>
      <c r="B229" s="6"/>
      <c r="F229" s="6"/>
      <c r="G229" s="6">
        <v>2628978.19</v>
      </c>
      <c r="H229" s="6">
        <v>6820844.1699999999</v>
      </c>
      <c r="I229" s="6">
        <v>1672661.7</v>
      </c>
      <c r="J229" s="6">
        <v>143753</v>
      </c>
      <c r="N229" s="6">
        <v>925092.35</v>
      </c>
      <c r="O229" s="6">
        <v>2600123</v>
      </c>
      <c r="Q229" s="6">
        <v>10729371.83</v>
      </c>
    </row>
    <row r="230" spans="1:17" x14ac:dyDescent="0.25">
      <c r="A230" s="13">
        <v>40148</v>
      </c>
      <c r="B230" s="6"/>
      <c r="F230" s="6"/>
      <c r="G230" s="6">
        <v>2291858.11</v>
      </c>
      <c r="H230" s="6">
        <v>7335523.5899999999</v>
      </c>
      <c r="I230" s="6">
        <v>1885379.93</v>
      </c>
      <c r="J230" s="6">
        <v>146701</v>
      </c>
      <c r="N230" s="6">
        <v>845555.42</v>
      </c>
      <c r="O230" s="6">
        <v>4332133.55</v>
      </c>
      <c r="Q230" s="6">
        <v>11868975.77</v>
      </c>
    </row>
    <row r="231" spans="1:17" x14ac:dyDescent="0.25">
      <c r="A231" s="13">
        <v>40179</v>
      </c>
      <c r="B231" s="6"/>
      <c r="F231" s="6"/>
      <c r="G231" s="6">
        <v>2684148.94</v>
      </c>
      <c r="H231" s="6">
        <v>9079091.2300000004</v>
      </c>
      <c r="I231" s="6">
        <v>2743782.63</v>
      </c>
      <c r="J231" s="6">
        <v>170406</v>
      </c>
      <c r="N231" s="6">
        <v>1112661.93</v>
      </c>
      <c r="O231" s="6">
        <v>1751147.64</v>
      </c>
      <c r="Q231" s="6">
        <v>6706117.4199999999</v>
      </c>
    </row>
    <row r="232" spans="1:17" x14ac:dyDescent="0.25">
      <c r="A232" s="13">
        <v>40210</v>
      </c>
      <c r="B232" s="6"/>
      <c r="F232" s="6"/>
      <c r="G232" s="6">
        <v>2200251</v>
      </c>
      <c r="H232" s="6">
        <v>5942034.5700000003</v>
      </c>
      <c r="I232" s="6">
        <v>1236659.33</v>
      </c>
      <c r="J232" s="6">
        <v>117927</v>
      </c>
      <c r="N232" s="6">
        <v>1523575.84</v>
      </c>
      <c r="O232" s="6">
        <v>2469949.06</v>
      </c>
      <c r="Q232" s="6">
        <v>10262256.439999999</v>
      </c>
    </row>
    <row r="233" spans="1:17" x14ac:dyDescent="0.25">
      <c r="A233" s="13">
        <v>40238</v>
      </c>
      <c r="B233" s="6"/>
      <c r="F233" s="6"/>
      <c r="G233" s="6">
        <v>2291848.27</v>
      </c>
      <c r="H233" s="6">
        <v>8792547.5299999993</v>
      </c>
      <c r="I233" s="6">
        <v>1603724.38</v>
      </c>
      <c r="J233" s="6">
        <v>120800</v>
      </c>
      <c r="N233" s="6">
        <v>4028346.1100000003</v>
      </c>
      <c r="O233" s="6">
        <v>3935809.23</v>
      </c>
      <c r="Q233" s="6">
        <v>12078466.43</v>
      </c>
    </row>
    <row r="234" spans="1:17" x14ac:dyDescent="0.25">
      <c r="A234" s="13">
        <v>40269</v>
      </c>
      <c r="B234" s="6"/>
      <c r="F234" s="6"/>
      <c r="G234" s="6">
        <v>3186549.73</v>
      </c>
      <c r="H234" s="6">
        <v>7708405.0800000001</v>
      </c>
      <c r="I234" s="6">
        <v>2126615.92</v>
      </c>
      <c r="J234" s="6">
        <v>192439</v>
      </c>
      <c r="N234" s="6">
        <v>1159362.8799999999</v>
      </c>
      <c r="O234" s="6">
        <v>2207935.06</v>
      </c>
      <c r="Q234" s="6">
        <v>10697753.35</v>
      </c>
    </row>
    <row r="235" spans="1:17" x14ac:dyDescent="0.25">
      <c r="A235" s="13">
        <v>40299</v>
      </c>
      <c r="B235" s="6"/>
      <c r="F235" s="6"/>
      <c r="G235" s="6">
        <v>3379525.4</v>
      </c>
      <c r="H235" s="6">
        <v>6425661.6100000003</v>
      </c>
      <c r="I235" s="6">
        <v>2051971.0799999998</v>
      </c>
      <c r="J235" s="6">
        <v>179362</v>
      </c>
      <c r="N235" s="6">
        <v>2705189.41</v>
      </c>
      <c r="O235" s="6">
        <v>3072050.4</v>
      </c>
      <c r="Q235" s="6">
        <v>9740160.9199999999</v>
      </c>
    </row>
    <row r="236" spans="1:17" x14ac:dyDescent="0.25">
      <c r="A236" s="13">
        <v>40330</v>
      </c>
      <c r="B236" s="6"/>
      <c r="F236" s="6"/>
      <c r="G236" s="6">
        <v>3296551.79</v>
      </c>
      <c r="H236" s="6">
        <v>8882128.1699999999</v>
      </c>
      <c r="I236" s="6">
        <v>2130011.13</v>
      </c>
      <c r="J236" s="6">
        <v>201399</v>
      </c>
      <c r="N236" s="6">
        <v>2360260.0099999998</v>
      </c>
      <c r="O236" s="6">
        <v>3024199.52</v>
      </c>
      <c r="Q236" s="6">
        <v>12603180.32</v>
      </c>
    </row>
    <row r="237" spans="1:17" x14ac:dyDescent="0.25">
      <c r="A237" s="13">
        <v>40360</v>
      </c>
      <c r="B237" s="6"/>
      <c r="F237" s="6"/>
      <c r="G237" s="6">
        <v>3128111.11</v>
      </c>
      <c r="H237" s="6">
        <v>7751807.54</v>
      </c>
      <c r="I237" s="6">
        <v>2948249.15</v>
      </c>
      <c r="J237" s="6">
        <v>179677</v>
      </c>
      <c r="N237" s="6">
        <v>1796291</v>
      </c>
      <c r="O237" s="6">
        <v>3127358.32</v>
      </c>
      <c r="Q237" s="6">
        <v>12023700.390000001</v>
      </c>
    </row>
    <row r="238" spans="1:17" x14ac:dyDescent="0.25">
      <c r="A238" s="13">
        <v>40391</v>
      </c>
      <c r="B238" s="6"/>
      <c r="F238" s="6"/>
      <c r="G238" s="6">
        <v>3170969.87</v>
      </c>
      <c r="H238" s="6">
        <v>7916941.96</v>
      </c>
      <c r="I238" s="6">
        <v>1869859.83</v>
      </c>
      <c r="J238" s="6">
        <v>202411</v>
      </c>
      <c r="N238" s="6">
        <v>1857740.87</v>
      </c>
      <c r="O238" s="6">
        <v>3074661.49</v>
      </c>
      <c r="Q238" s="6">
        <v>11585304.49</v>
      </c>
    </row>
    <row r="239" spans="1:17" x14ac:dyDescent="0.25">
      <c r="A239" s="13">
        <v>40422</v>
      </c>
      <c r="B239" s="6"/>
      <c r="F239" s="6"/>
      <c r="G239" s="6">
        <v>3367171.99</v>
      </c>
      <c r="H239" s="6">
        <v>7950866.0499999998</v>
      </c>
      <c r="I239" s="6">
        <v>2087209.51</v>
      </c>
      <c r="J239" s="6">
        <v>188065</v>
      </c>
      <c r="N239" s="6">
        <v>2428740.8199999998</v>
      </c>
      <c r="O239" s="6">
        <v>3038839.19</v>
      </c>
      <c r="Q239" s="6">
        <v>11178861.35</v>
      </c>
    </row>
    <row r="240" spans="1:17" x14ac:dyDescent="0.25">
      <c r="A240" s="13">
        <v>40452</v>
      </c>
      <c r="B240" s="6"/>
      <c r="F240" s="6"/>
      <c r="G240" s="6">
        <v>3137537.46</v>
      </c>
      <c r="H240" s="6">
        <v>7631876.7199999997</v>
      </c>
      <c r="I240" s="6">
        <v>2119013.17</v>
      </c>
      <c r="J240" s="6">
        <v>185183</v>
      </c>
      <c r="N240" s="6">
        <v>1219680.56</v>
      </c>
      <c r="O240" s="6">
        <v>3395860.35</v>
      </c>
      <c r="Q240" s="6">
        <v>11070666.800000001</v>
      </c>
    </row>
    <row r="241" spans="1:17" x14ac:dyDescent="0.25">
      <c r="A241" s="13">
        <v>40483</v>
      </c>
      <c r="B241" s="6"/>
      <c r="F241" s="6"/>
      <c r="G241" s="6">
        <v>2844664</v>
      </c>
      <c r="H241" s="6">
        <v>5582487</v>
      </c>
      <c r="I241" s="6">
        <v>2103570</v>
      </c>
      <c r="J241" s="6">
        <v>182063</v>
      </c>
      <c r="N241" s="6">
        <v>831472</v>
      </c>
      <c r="O241" s="6">
        <v>2962982</v>
      </c>
      <c r="Q241" s="6">
        <v>11892695</v>
      </c>
    </row>
    <row r="242" spans="1:17" x14ac:dyDescent="0.25">
      <c r="A242" s="13">
        <v>40513</v>
      </c>
      <c r="B242" s="6"/>
      <c r="F242" s="6"/>
      <c r="G242" s="6">
        <v>3082774.52</v>
      </c>
      <c r="H242" s="6">
        <v>9879719.4000000004</v>
      </c>
      <c r="I242" s="6">
        <v>2234785.84</v>
      </c>
      <c r="J242" s="6">
        <v>165129</v>
      </c>
      <c r="N242" s="6">
        <v>1573121.01</v>
      </c>
      <c r="O242" s="6">
        <v>2748152.22</v>
      </c>
      <c r="Q242" s="6">
        <v>9509460.9499999993</v>
      </c>
    </row>
    <row r="243" spans="1:17" x14ac:dyDescent="0.25">
      <c r="A243" s="13">
        <v>40544</v>
      </c>
      <c r="B243" s="6"/>
      <c r="F243" s="6"/>
      <c r="G243" s="6">
        <v>3419356</v>
      </c>
      <c r="H243" s="6">
        <v>8358809.0000000009</v>
      </c>
      <c r="I243" s="6">
        <v>3009230</v>
      </c>
      <c r="J243" s="6">
        <v>0</v>
      </c>
      <c r="N243" s="6">
        <v>1017193.9999999999</v>
      </c>
      <c r="O243" s="6">
        <v>2717048</v>
      </c>
      <c r="Q243" s="6">
        <v>7766149</v>
      </c>
    </row>
    <row r="244" spans="1:17" x14ac:dyDescent="0.25">
      <c r="A244" s="13">
        <v>40575</v>
      </c>
      <c r="B244" s="6"/>
      <c r="F244" s="6"/>
      <c r="G244" s="6">
        <v>1988832</v>
      </c>
      <c r="H244" s="6">
        <v>6683159</v>
      </c>
      <c r="I244" s="6">
        <v>1280897</v>
      </c>
      <c r="J244" s="6">
        <v>0</v>
      </c>
      <c r="N244" s="6">
        <v>1676405</v>
      </c>
      <c r="O244" s="6">
        <v>3163629</v>
      </c>
      <c r="Q244" s="6">
        <v>9698601</v>
      </c>
    </row>
    <row r="245" spans="1:17" x14ac:dyDescent="0.25">
      <c r="A245" s="13">
        <v>40603</v>
      </c>
      <c r="B245" s="6"/>
      <c r="F245" s="6"/>
      <c r="G245" s="6">
        <v>3019589.69</v>
      </c>
      <c r="H245" s="6">
        <v>7668897.9500000002</v>
      </c>
      <c r="I245" s="6">
        <v>1643033.02</v>
      </c>
      <c r="J245" s="6">
        <v>0</v>
      </c>
      <c r="N245" s="6">
        <v>3928408.64</v>
      </c>
      <c r="O245" s="6">
        <v>2745299.26</v>
      </c>
      <c r="Q245" s="6">
        <v>10005894.02</v>
      </c>
    </row>
    <row r="246" spans="1:17" x14ac:dyDescent="0.25">
      <c r="A246" s="13">
        <v>40634</v>
      </c>
      <c r="B246" s="6"/>
      <c r="F246" s="6"/>
      <c r="G246" s="6">
        <v>3739028</v>
      </c>
      <c r="H246" s="6">
        <v>7555965</v>
      </c>
      <c r="I246" s="6">
        <v>2176014</v>
      </c>
      <c r="J246" s="6">
        <v>0</v>
      </c>
      <c r="N246" s="6">
        <v>1206930</v>
      </c>
      <c r="O246" s="6">
        <v>2686969</v>
      </c>
      <c r="Q246" s="6">
        <v>9258386</v>
      </c>
    </row>
    <row r="247" spans="1:17" x14ac:dyDescent="0.25">
      <c r="A247" s="13">
        <v>40664</v>
      </c>
      <c r="B247" s="6"/>
      <c r="F247" s="6"/>
      <c r="G247" s="6">
        <v>3371293</v>
      </c>
      <c r="H247" s="6">
        <v>7016722</v>
      </c>
      <c r="I247" s="6">
        <v>1911287</v>
      </c>
      <c r="J247" s="6">
        <v>0</v>
      </c>
      <c r="N247" s="6">
        <v>2388549</v>
      </c>
      <c r="O247" s="6">
        <v>3424354</v>
      </c>
      <c r="Q247" s="6">
        <v>11702455</v>
      </c>
    </row>
    <row r="248" spans="1:17" x14ac:dyDescent="0.25">
      <c r="A248" s="13">
        <v>40695</v>
      </c>
      <c r="B248" s="6"/>
      <c r="F248" s="6"/>
      <c r="G248" s="6">
        <v>3582311.13</v>
      </c>
      <c r="H248" s="6">
        <v>7296125.5599999996</v>
      </c>
      <c r="I248" s="6">
        <v>2194883.0299999998</v>
      </c>
      <c r="J248" s="6">
        <v>0</v>
      </c>
      <c r="N248" s="6">
        <v>2112355.85</v>
      </c>
      <c r="O248" s="6">
        <v>3693749.88</v>
      </c>
      <c r="Q248" s="6">
        <v>11486326.609999999</v>
      </c>
    </row>
    <row r="249" spans="1:17" x14ac:dyDescent="0.25">
      <c r="A249" s="13">
        <v>40725</v>
      </c>
      <c r="B249" s="6"/>
      <c r="F249" s="6"/>
      <c r="G249" s="6">
        <v>3383474.38</v>
      </c>
      <c r="H249" s="6">
        <v>7323091.6699999999</v>
      </c>
      <c r="I249" s="6">
        <v>2910440.77</v>
      </c>
      <c r="J249" s="6">
        <v>0</v>
      </c>
      <c r="N249" s="6">
        <v>1563830.81</v>
      </c>
      <c r="O249" s="6">
        <v>2400117.4900000002</v>
      </c>
      <c r="Q249" s="6">
        <v>11205523.470000001</v>
      </c>
    </row>
    <row r="250" spans="1:17" x14ac:dyDescent="0.25">
      <c r="A250" s="13">
        <v>40756</v>
      </c>
      <c r="B250" s="6"/>
      <c r="F250" s="6"/>
      <c r="G250" s="6">
        <v>3756468.35</v>
      </c>
      <c r="H250" s="6">
        <v>7376637.71</v>
      </c>
      <c r="I250" s="6">
        <v>1848600.22</v>
      </c>
      <c r="J250" s="6">
        <v>0</v>
      </c>
      <c r="N250" s="6">
        <v>3815393.09</v>
      </c>
      <c r="O250" s="6">
        <v>4460212.17</v>
      </c>
      <c r="Q250" s="6">
        <v>11913760.41</v>
      </c>
    </row>
    <row r="251" spans="1:17" x14ac:dyDescent="0.25">
      <c r="A251" s="13">
        <v>40787</v>
      </c>
      <c r="B251" s="6"/>
      <c r="F251" s="6"/>
      <c r="G251" s="6">
        <v>4224930.1500000004</v>
      </c>
      <c r="H251" s="6">
        <v>7601274.6200000001</v>
      </c>
      <c r="I251" s="6">
        <v>2273825.4500000002</v>
      </c>
      <c r="J251" s="6">
        <v>0</v>
      </c>
      <c r="N251" s="6">
        <v>1971499.99</v>
      </c>
      <c r="O251" s="6">
        <v>3228320.28</v>
      </c>
      <c r="Q251" s="6">
        <v>10447105.789999999</v>
      </c>
    </row>
    <row r="252" spans="1:17" x14ac:dyDescent="0.25">
      <c r="A252" s="13">
        <v>40817</v>
      </c>
      <c r="B252" s="6"/>
      <c r="F252" s="6"/>
      <c r="G252" s="6">
        <v>3423167.7</v>
      </c>
      <c r="H252" s="6">
        <v>7197718.9500000002</v>
      </c>
      <c r="I252" s="6">
        <v>2138758.38</v>
      </c>
      <c r="J252" s="6">
        <v>0</v>
      </c>
      <c r="N252" s="6">
        <v>2026104.3800000001</v>
      </c>
      <c r="O252" s="6">
        <v>2968848.79</v>
      </c>
      <c r="Q252" s="6">
        <v>9183044.7899999991</v>
      </c>
    </row>
    <row r="253" spans="1:17" x14ac:dyDescent="0.25">
      <c r="A253" s="13">
        <v>40848</v>
      </c>
      <c r="B253" s="6"/>
      <c r="F253" s="6"/>
      <c r="G253" s="6">
        <v>3266487.11</v>
      </c>
      <c r="H253" s="6">
        <v>5789554.7800000003</v>
      </c>
      <c r="I253" s="6">
        <v>2005704.4500000002</v>
      </c>
      <c r="J253" s="6">
        <v>0</v>
      </c>
      <c r="N253" s="6">
        <v>913014.35</v>
      </c>
      <c r="O253" s="6">
        <v>3175165.63</v>
      </c>
      <c r="Q253" s="6">
        <v>10180599.390000001</v>
      </c>
    </row>
    <row r="254" spans="1:17" x14ac:dyDescent="0.25">
      <c r="A254" s="13">
        <v>40878</v>
      </c>
      <c r="B254" s="6"/>
      <c r="F254" s="6"/>
      <c r="G254" s="6">
        <v>3030019.83</v>
      </c>
      <c r="H254" s="6">
        <v>9845928.6999999993</v>
      </c>
      <c r="I254" s="6">
        <v>2386045.71</v>
      </c>
      <c r="J254" s="6">
        <v>0</v>
      </c>
      <c r="N254" s="6">
        <v>1419324.8900000001</v>
      </c>
      <c r="O254" s="6">
        <v>2883506.8</v>
      </c>
      <c r="Q254" s="6">
        <v>9885568.5</v>
      </c>
    </row>
    <row r="255" spans="1:17" x14ac:dyDescent="0.25">
      <c r="A255" s="13">
        <v>40909</v>
      </c>
      <c r="B255" s="6"/>
      <c r="F255" s="6"/>
      <c r="G255" s="6">
        <v>3597944.0900000003</v>
      </c>
      <c r="H255" s="6">
        <v>8047805.5299999993</v>
      </c>
      <c r="I255" s="6">
        <v>3078964.38</v>
      </c>
      <c r="J255" s="6">
        <v>0</v>
      </c>
      <c r="N255" s="6">
        <v>1500554.64</v>
      </c>
      <c r="O255" s="6">
        <v>1500554.64</v>
      </c>
      <c r="Q255" s="6">
        <v>8271398.169999999</v>
      </c>
    </row>
    <row r="256" spans="1:17" x14ac:dyDescent="0.25">
      <c r="A256" s="13">
        <v>40940</v>
      </c>
      <c r="B256" s="6"/>
      <c r="F256" s="6"/>
      <c r="G256" s="6">
        <v>3617287.2300000004</v>
      </c>
      <c r="H256" s="6">
        <v>6956789.6399999997</v>
      </c>
      <c r="I256" s="6">
        <v>1806518.02</v>
      </c>
      <c r="J256" s="6">
        <v>0</v>
      </c>
      <c r="N256" s="6">
        <v>8253020.540000001</v>
      </c>
      <c r="O256" s="6">
        <v>8253020.540000001</v>
      </c>
      <c r="Q256" s="6">
        <v>9807008.3900000006</v>
      </c>
    </row>
    <row r="257" spans="1:17" x14ac:dyDescent="0.25">
      <c r="A257" s="13">
        <v>40969</v>
      </c>
      <c r="B257" s="6"/>
      <c r="F257" s="6"/>
      <c r="G257" s="6">
        <v>5208565.4600000018</v>
      </c>
      <c r="H257" s="6">
        <v>7331862.8399999999</v>
      </c>
      <c r="I257" s="6">
        <v>2501435.11</v>
      </c>
      <c r="J257" s="6">
        <v>0</v>
      </c>
      <c r="N257" s="6">
        <v>1864543.91</v>
      </c>
      <c r="O257" s="6">
        <v>1864543.91</v>
      </c>
      <c r="Q257" s="6">
        <v>11521582.17</v>
      </c>
    </row>
    <row r="258" spans="1:17" x14ac:dyDescent="0.25">
      <c r="A258" s="13">
        <v>41000</v>
      </c>
      <c r="B258" s="6"/>
      <c r="F258" s="6"/>
      <c r="G258" s="6">
        <v>6643957.1499999985</v>
      </c>
      <c r="H258" s="6">
        <v>7386279.5</v>
      </c>
      <c r="I258" s="6">
        <v>2870486.86</v>
      </c>
      <c r="J258" s="6">
        <v>0</v>
      </c>
      <c r="N258" s="6">
        <v>7017521.4800000004</v>
      </c>
      <c r="O258" s="6">
        <v>7017521.4800000004</v>
      </c>
      <c r="Q258" s="6">
        <v>8546119.0600000005</v>
      </c>
    </row>
    <row r="259" spans="1:17" x14ac:dyDescent="0.25">
      <c r="A259" s="13">
        <v>41030</v>
      </c>
      <c r="B259" s="6"/>
      <c r="F259" s="6"/>
      <c r="G259" s="6">
        <v>5286103.7300000004</v>
      </c>
      <c r="H259" s="6">
        <v>6664968</v>
      </c>
      <c r="I259" s="6">
        <v>2605835.7600000002</v>
      </c>
      <c r="J259" s="6">
        <v>0</v>
      </c>
      <c r="N259" s="6">
        <v>3004138.16</v>
      </c>
      <c r="O259" s="6">
        <v>3004138.16</v>
      </c>
      <c r="Q259" s="6">
        <v>13474641.560000001</v>
      </c>
    </row>
    <row r="260" spans="1:17" x14ac:dyDescent="0.25">
      <c r="A260" s="13">
        <v>41061</v>
      </c>
      <c r="B260" s="6"/>
      <c r="F260" s="6"/>
      <c r="G260" s="6">
        <v>5192341.080000001</v>
      </c>
      <c r="H260" s="6">
        <v>7913811.4100000001</v>
      </c>
      <c r="I260" s="6">
        <v>3288945.14</v>
      </c>
      <c r="J260" s="6">
        <v>0</v>
      </c>
      <c r="N260" s="6">
        <v>1610341.61</v>
      </c>
      <c r="O260" s="6">
        <v>1610341.61</v>
      </c>
      <c r="Q260" s="6">
        <v>12858367.379999999</v>
      </c>
    </row>
    <row r="261" spans="1:17" x14ac:dyDescent="0.25">
      <c r="A261" s="13">
        <v>41091</v>
      </c>
      <c r="B261" s="6"/>
      <c r="F261" s="6"/>
      <c r="G261" s="6">
        <v>5344203.3099999996</v>
      </c>
      <c r="H261" s="6">
        <v>7375850.79</v>
      </c>
      <c r="I261" s="6">
        <v>4058669.1399999992</v>
      </c>
      <c r="J261" s="6">
        <v>0</v>
      </c>
      <c r="N261" s="6">
        <v>1416998.8299999998</v>
      </c>
      <c r="O261" s="6">
        <v>1416998.8299999998</v>
      </c>
      <c r="Q261" s="6">
        <v>8199370.9500000002</v>
      </c>
    </row>
    <row r="262" spans="1:17" x14ac:dyDescent="0.25">
      <c r="A262" s="13">
        <v>41122</v>
      </c>
      <c r="B262" s="6"/>
      <c r="F262" s="6"/>
      <c r="G262" s="6">
        <v>5290115.1100000013</v>
      </c>
      <c r="H262" s="6">
        <v>7484205.9199999999</v>
      </c>
      <c r="I262" s="6">
        <v>2490748.23</v>
      </c>
      <c r="J262" s="6">
        <v>0</v>
      </c>
      <c r="N262" s="6">
        <v>2087808.12</v>
      </c>
      <c r="O262" s="6">
        <v>2087808.12</v>
      </c>
      <c r="Q262" s="6">
        <v>11933068.390000001</v>
      </c>
    </row>
    <row r="263" spans="1:17" x14ac:dyDescent="0.25">
      <c r="A263" s="13">
        <v>41153</v>
      </c>
      <c r="B263" s="6"/>
      <c r="F263" s="6"/>
      <c r="G263" s="6">
        <v>5067468.51</v>
      </c>
      <c r="H263" s="6">
        <v>7374615.2199999997</v>
      </c>
      <c r="I263" s="6">
        <v>3238115.41</v>
      </c>
      <c r="J263" s="6">
        <v>0</v>
      </c>
      <c r="N263" s="6">
        <v>2027117.57</v>
      </c>
      <c r="O263" s="6">
        <v>2027117.57</v>
      </c>
      <c r="Q263" s="6">
        <v>7581324.9199999999</v>
      </c>
    </row>
    <row r="264" spans="1:17" x14ac:dyDescent="0.25">
      <c r="A264" s="13">
        <v>41183</v>
      </c>
      <c r="B264" s="6"/>
      <c r="F264" s="6"/>
      <c r="G264" s="6">
        <v>5704947.9400000004</v>
      </c>
      <c r="H264" s="6">
        <v>6946131.1500000004</v>
      </c>
      <c r="I264" s="6">
        <v>2735448.56</v>
      </c>
      <c r="J264" s="6">
        <v>0</v>
      </c>
      <c r="N264" s="6">
        <v>1123880.77</v>
      </c>
      <c r="O264" s="6">
        <v>1123880.77</v>
      </c>
      <c r="Q264" s="6">
        <v>11532003.17</v>
      </c>
    </row>
    <row r="265" spans="1:17" x14ac:dyDescent="0.25">
      <c r="A265" s="13">
        <v>41214</v>
      </c>
      <c r="B265" s="6"/>
      <c r="F265" s="6"/>
      <c r="G265" s="6">
        <v>5036780.17</v>
      </c>
      <c r="H265" s="6">
        <v>7264867.3099999996</v>
      </c>
      <c r="I265" s="6">
        <v>3116145.7</v>
      </c>
      <c r="J265" s="6">
        <v>0</v>
      </c>
      <c r="N265" s="6">
        <v>1280712.3</v>
      </c>
      <c r="O265" s="6">
        <v>1280712.3</v>
      </c>
      <c r="Q265" s="6">
        <v>9944495.1199999992</v>
      </c>
    </row>
    <row r="266" spans="1:17" x14ac:dyDescent="0.25">
      <c r="A266" s="13">
        <v>41244</v>
      </c>
      <c r="B266" s="6"/>
      <c r="F266" s="6"/>
      <c r="G266" s="6">
        <v>4627327.0300000012</v>
      </c>
      <c r="H266" s="6">
        <v>5484008.8100000005</v>
      </c>
      <c r="I266" s="6">
        <v>2983078.52</v>
      </c>
      <c r="J266" s="6">
        <v>0</v>
      </c>
      <c r="N266" s="6">
        <v>1691063.08</v>
      </c>
      <c r="O266" s="6">
        <v>2976295.96</v>
      </c>
      <c r="Q266" s="6">
        <v>8717592.8900000006</v>
      </c>
    </row>
    <row r="267" spans="1:17" x14ac:dyDescent="0.25">
      <c r="A267" s="13">
        <v>41275</v>
      </c>
      <c r="B267" s="6"/>
      <c r="F267" s="6"/>
      <c r="G267" s="6">
        <v>4853837.99</v>
      </c>
      <c r="H267" s="6">
        <v>8864041.3900000006</v>
      </c>
      <c r="I267" s="6">
        <v>3909354.73</v>
      </c>
      <c r="J267" s="6">
        <v>0</v>
      </c>
      <c r="N267" s="6">
        <v>1462524.34</v>
      </c>
      <c r="O267" s="6">
        <v>3400075.56</v>
      </c>
      <c r="Q267" s="6">
        <v>8735727.5899999999</v>
      </c>
    </row>
    <row r="268" spans="1:17" x14ac:dyDescent="0.25">
      <c r="A268" s="13">
        <v>41306</v>
      </c>
      <c r="B268" s="6"/>
      <c r="F268" s="6"/>
      <c r="G268" s="6">
        <v>4317800</v>
      </c>
      <c r="H268" s="6">
        <v>7323251</v>
      </c>
      <c r="I268" s="6">
        <v>1993735</v>
      </c>
      <c r="J268" s="6">
        <v>0</v>
      </c>
      <c r="N268" s="6">
        <v>2720353</v>
      </c>
      <c r="O268" s="6">
        <v>3774748</v>
      </c>
      <c r="Q268" s="6">
        <v>9745913</v>
      </c>
    </row>
    <row r="269" spans="1:17" x14ac:dyDescent="0.25">
      <c r="A269" s="13">
        <v>41334</v>
      </c>
      <c r="B269" s="6"/>
      <c r="F269" s="6"/>
      <c r="G269" s="6">
        <v>4915647.1100000003</v>
      </c>
      <c r="H269" s="6">
        <v>6887979.5599999996</v>
      </c>
      <c r="I269" s="6">
        <v>2362048.12</v>
      </c>
      <c r="J269" s="6">
        <v>0</v>
      </c>
      <c r="N269" s="6">
        <v>1895250</v>
      </c>
      <c r="O269" s="6">
        <v>3140048</v>
      </c>
      <c r="Q269" s="6">
        <v>13856104</v>
      </c>
    </row>
    <row r="270" spans="1:17" x14ac:dyDescent="0.25">
      <c r="A270" s="13">
        <v>41365</v>
      </c>
      <c r="B270" s="6"/>
      <c r="F270" s="6"/>
      <c r="G270" s="6">
        <v>5828067.7300000004</v>
      </c>
      <c r="H270" s="6">
        <v>7365000</v>
      </c>
      <c r="I270" s="6">
        <v>2799550</v>
      </c>
      <c r="J270" s="6">
        <v>0</v>
      </c>
      <c r="N270" s="6">
        <v>2738442.17</v>
      </c>
      <c r="O270" s="6">
        <v>3408980.53</v>
      </c>
      <c r="Q270" s="6">
        <v>16123776.220000001</v>
      </c>
    </row>
    <row r="271" spans="1:17" x14ac:dyDescent="0.25">
      <c r="A271" s="13">
        <v>41395</v>
      </c>
      <c r="B271" s="6"/>
      <c r="F271" s="6"/>
      <c r="G271" s="6">
        <v>5158422.28</v>
      </c>
      <c r="H271" s="6">
        <v>7041151.3700000001</v>
      </c>
      <c r="I271" s="6">
        <v>2539286.21</v>
      </c>
      <c r="J271" s="6">
        <v>0</v>
      </c>
      <c r="N271" s="6">
        <v>2278086.65</v>
      </c>
      <c r="O271" s="6">
        <v>3426616.31</v>
      </c>
      <c r="Q271" s="6">
        <v>12969388.789999999</v>
      </c>
    </row>
    <row r="272" spans="1:17" x14ac:dyDescent="0.25">
      <c r="A272" s="13">
        <v>41426</v>
      </c>
      <c r="B272" s="6"/>
      <c r="F272" s="6"/>
      <c r="G272" s="6">
        <v>6639432.5999999996</v>
      </c>
      <c r="H272" s="6">
        <v>7600079.0199999996</v>
      </c>
      <c r="I272" s="6">
        <v>3324362.55</v>
      </c>
      <c r="J272" s="6">
        <v>0</v>
      </c>
      <c r="N272" s="6">
        <v>2461021.09</v>
      </c>
      <c r="O272" s="6">
        <v>3428407.64</v>
      </c>
      <c r="Q272" s="6">
        <v>11808259.08</v>
      </c>
    </row>
    <row r="273" spans="1:17" x14ac:dyDescent="0.25">
      <c r="A273" s="13">
        <v>41456</v>
      </c>
      <c r="B273" s="6"/>
      <c r="F273" s="6"/>
      <c r="G273" s="6">
        <v>6045878</v>
      </c>
      <c r="H273" s="6">
        <v>7198933.3499999996</v>
      </c>
      <c r="I273" s="6">
        <v>3787362.21</v>
      </c>
      <c r="J273" s="6">
        <v>0</v>
      </c>
      <c r="N273" s="6">
        <v>2784571.21</v>
      </c>
      <c r="O273" s="6">
        <v>3672160.34</v>
      </c>
      <c r="Q273" s="6">
        <v>13952957.35</v>
      </c>
    </row>
    <row r="274" spans="1:17" x14ac:dyDescent="0.25">
      <c r="A274" s="13">
        <v>41487</v>
      </c>
      <c r="B274" s="6"/>
      <c r="F274" s="6"/>
      <c r="G274" s="6">
        <v>6116404.9399999995</v>
      </c>
      <c r="H274" s="6">
        <v>7128442.0499999998</v>
      </c>
      <c r="I274" s="6">
        <v>2594318.42</v>
      </c>
      <c r="J274" s="6">
        <v>0</v>
      </c>
      <c r="N274" s="6">
        <v>1971470.38</v>
      </c>
      <c r="O274" s="6">
        <v>3401893.47</v>
      </c>
      <c r="Q274" s="6">
        <v>13111978.449999999</v>
      </c>
    </row>
    <row r="275" spans="1:17" x14ac:dyDescent="0.25">
      <c r="A275" s="13">
        <v>41518</v>
      </c>
      <c r="B275" s="6"/>
      <c r="F275" s="6"/>
      <c r="G275" s="6">
        <v>6315831.0599999996</v>
      </c>
      <c r="H275" s="6">
        <v>8104711.6200000001</v>
      </c>
      <c r="I275" s="6">
        <v>3012095.4</v>
      </c>
      <c r="J275" s="6">
        <v>0</v>
      </c>
      <c r="N275" s="6">
        <v>3287150.05</v>
      </c>
      <c r="O275" s="6">
        <v>3916603.93</v>
      </c>
      <c r="Q275" s="6">
        <v>14264927.960000001</v>
      </c>
    </row>
    <row r="276" spans="1:17" x14ac:dyDescent="0.25">
      <c r="A276" s="13">
        <v>41548</v>
      </c>
      <c r="B276" s="6"/>
      <c r="F276" s="6"/>
      <c r="G276" s="6">
        <v>5168666</v>
      </c>
      <c r="H276" s="6">
        <v>7082589</v>
      </c>
      <c r="I276" s="6">
        <v>2691119</v>
      </c>
      <c r="J276" s="6">
        <v>0</v>
      </c>
      <c r="N276" s="6">
        <v>1159204</v>
      </c>
      <c r="O276" s="6">
        <v>3414334</v>
      </c>
      <c r="Q276" s="6">
        <v>12746601</v>
      </c>
    </row>
    <row r="277" spans="1:17" x14ac:dyDescent="0.25">
      <c r="A277" s="13">
        <v>41579</v>
      </c>
      <c r="B277" s="6"/>
      <c r="F277" s="6"/>
      <c r="G277" s="6">
        <v>5227448.13</v>
      </c>
      <c r="H277" s="6">
        <v>6655971.7400000002</v>
      </c>
      <c r="I277" s="6">
        <v>3044168.88</v>
      </c>
      <c r="J277" s="6">
        <v>0</v>
      </c>
      <c r="N277" s="6">
        <v>1401015.3</v>
      </c>
      <c r="O277" s="6">
        <v>4151652.7600000002</v>
      </c>
      <c r="Q277" s="6">
        <v>14213213.029999999</v>
      </c>
    </row>
    <row r="278" spans="1:17" x14ac:dyDescent="0.25">
      <c r="A278" s="13">
        <v>41609</v>
      </c>
      <c r="B278" s="6"/>
      <c r="F278" s="6"/>
      <c r="G278" s="6">
        <v>5323897</v>
      </c>
      <c r="H278" s="6">
        <v>8437393</v>
      </c>
      <c r="I278" s="6">
        <v>3123155</v>
      </c>
      <c r="J278" s="6">
        <v>0</v>
      </c>
      <c r="N278" s="6">
        <v>1646751</v>
      </c>
      <c r="O278" s="6">
        <v>3448478</v>
      </c>
      <c r="Q278" s="6">
        <v>10877580</v>
      </c>
    </row>
    <row r="279" spans="1:17" x14ac:dyDescent="0.25">
      <c r="A279" s="13">
        <v>41640</v>
      </c>
      <c r="B279" s="6"/>
      <c r="F279" s="6"/>
      <c r="G279" s="6">
        <v>5108446</v>
      </c>
      <c r="H279" s="6">
        <v>7691910</v>
      </c>
      <c r="I279" s="6">
        <v>4156765</v>
      </c>
      <c r="J279" s="6">
        <v>0</v>
      </c>
      <c r="N279" s="6">
        <v>1354362</v>
      </c>
      <c r="O279" s="6">
        <v>3491942</v>
      </c>
      <c r="Q279" s="6">
        <v>7757785</v>
      </c>
    </row>
    <row r="280" spans="1:17" x14ac:dyDescent="0.25">
      <c r="A280" s="13">
        <v>41671</v>
      </c>
      <c r="B280" s="6"/>
      <c r="F280" s="6"/>
      <c r="G280" s="6">
        <v>4657716</v>
      </c>
      <c r="H280" s="6">
        <v>7532954</v>
      </c>
      <c r="I280" s="6">
        <v>1909592</v>
      </c>
      <c r="J280" s="6">
        <v>0</v>
      </c>
      <c r="N280" s="6">
        <v>2977067</v>
      </c>
      <c r="O280" s="6">
        <v>3168913</v>
      </c>
      <c r="Q280" s="6">
        <v>10060049</v>
      </c>
    </row>
    <row r="281" spans="1:17" x14ac:dyDescent="0.25">
      <c r="A281" s="13">
        <v>41699</v>
      </c>
      <c r="B281" s="6"/>
      <c r="F281" s="6"/>
      <c r="G281" s="6">
        <v>5066606</v>
      </c>
      <c r="H281" s="6">
        <v>7084147</v>
      </c>
      <c r="I281" s="6">
        <v>2322538</v>
      </c>
      <c r="J281" s="6">
        <v>0</v>
      </c>
      <c r="N281" s="6">
        <v>2091956.0000000002</v>
      </c>
      <c r="O281" s="6">
        <v>3347484</v>
      </c>
      <c r="Q281" s="6">
        <v>12397806</v>
      </c>
    </row>
    <row r="282" spans="1:17" x14ac:dyDescent="0.25">
      <c r="A282" s="13">
        <v>41730</v>
      </c>
      <c r="B282" s="6"/>
      <c r="F282" s="6"/>
      <c r="G282" s="6">
        <v>6703827</v>
      </c>
      <c r="H282" s="6">
        <v>7429517</v>
      </c>
      <c r="I282" s="6">
        <v>1925948</v>
      </c>
      <c r="J282" s="6">
        <v>0</v>
      </c>
      <c r="N282" s="6">
        <v>3337991</v>
      </c>
      <c r="O282" s="6">
        <v>3731268</v>
      </c>
      <c r="Q282" s="6">
        <v>8584050</v>
      </c>
    </row>
    <row r="283" spans="1:17" x14ac:dyDescent="0.25">
      <c r="A283" s="13">
        <v>41760</v>
      </c>
      <c r="B283" s="6"/>
      <c r="F283" s="6"/>
      <c r="G283" s="6">
        <v>6444243</v>
      </c>
      <c r="H283" s="6">
        <v>6975712</v>
      </c>
      <c r="I283" s="6">
        <v>3518435</v>
      </c>
      <c r="J283" s="6">
        <v>0</v>
      </c>
      <c r="N283" s="6">
        <v>2822331</v>
      </c>
      <c r="O283" s="6">
        <v>3669448</v>
      </c>
      <c r="Q283" s="6">
        <v>13354827</v>
      </c>
    </row>
    <row r="284" spans="1:17" x14ac:dyDescent="0.25">
      <c r="A284" s="13">
        <v>41791</v>
      </c>
      <c r="B284" s="6"/>
      <c r="F284" s="6"/>
      <c r="G284" s="6">
        <v>7103739</v>
      </c>
      <c r="H284" s="6">
        <v>8091074.0000000009</v>
      </c>
      <c r="I284" s="6">
        <v>3227447</v>
      </c>
      <c r="J284" s="6">
        <v>0</v>
      </c>
      <c r="N284" s="6">
        <v>2487092</v>
      </c>
      <c r="O284" s="6">
        <v>3780987</v>
      </c>
      <c r="Q284" s="6">
        <v>11660093</v>
      </c>
    </row>
    <row r="285" spans="1:17" x14ac:dyDescent="0.25">
      <c r="A285" s="13">
        <v>41821</v>
      </c>
      <c r="B285" s="6"/>
      <c r="F285" s="6"/>
      <c r="G285" s="6">
        <v>6671391</v>
      </c>
      <c r="H285" s="6">
        <v>7474407</v>
      </c>
      <c r="I285" s="6">
        <v>3838268</v>
      </c>
      <c r="J285" s="6">
        <v>0</v>
      </c>
      <c r="N285" s="6">
        <v>2062644.0000000002</v>
      </c>
      <c r="O285" s="6">
        <v>4378996</v>
      </c>
      <c r="Q285" s="6">
        <v>11183971</v>
      </c>
    </row>
    <row r="286" spans="1:17" x14ac:dyDescent="0.25">
      <c r="A286" s="13">
        <v>41852</v>
      </c>
      <c r="B286" s="6"/>
      <c r="F286" s="6"/>
      <c r="G286" s="6">
        <v>6874743</v>
      </c>
      <c r="H286" s="6">
        <v>7426128</v>
      </c>
      <c r="I286" s="6">
        <v>2721918</v>
      </c>
      <c r="J286" s="6">
        <v>0</v>
      </c>
      <c r="N286" s="6">
        <v>3118094</v>
      </c>
      <c r="O286" s="6">
        <v>3991424</v>
      </c>
      <c r="Q286" s="6">
        <v>14694822</v>
      </c>
    </row>
    <row r="287" spans="1:17" x14ac:dyDescent="0.25">
      <c r="A287" s="13">
        <v>41883</v>
      </c>
      <c r="B287" s="6"/>
      <c r="F287" s="6"/>
      <c r="G287" s="6">
        <v>6964735</v>
      </c>
      <c r="H287" s="6">
        <v>7434122</v>
      </c>
      <c r="I287" s="6">
        <v>3012299</v>
      </c>
      <c r="J287" s="6">
        <v>0</v>
      </c>
      <c r="N287" s="6">
        <v>2549473</v>
      </c>
      <c r="O287" s="6">
        <v>3875784</v>
      </c>
      <c r="Q287" s="6">
        <v>10838532</v>
      </c>
    </row>
    <row r="288" spans="1:17" x14ac:dyDescent="0.25">
      <c r="A288" s="13">
        <v>41913</v>
      </c>
      <c r="B288" s="6"/>
      <c r="F288" s="6"/>
      <c r="G288" s="6">
        <v>6983433</v>
      </c>
      <c r="H288" s="6">
        <v>7352699</v>
      </c>
      <c r="I288" s="6">
        <v>2876647</v>
      </c>
      <c r="J288" s="6">
        <v>0</v>
      </c>
      <c r="N288" s="6">
        <v>1751297</v>
      </c>
      <c r="O288" s="6">
        <v>3822903</v>
      </c>
      <c r="Q288" s="6">
        <v>11971074</v>
      </c>
    </row>
    <row r="289" spans="1:17" x14ac:dyDescent="0.25">
      <c r="A289" s="13">
        <v>41944</v>
      </c>
      <c r="B289" s="6"/>
      <c r="F289" s="6"/>
      <c r="G289" s="6">
        <v>6244945.6900000004</v>
      </c>
      <c r="H289" s="6">
        <v>7573921.4299999997</v>
      </c>
      <c r="I289" s="6">
        <v>3151020.8800000004</v>
      </c>
      <c r="J289" s="6">
        <v>0</v>
      </c>
      <c r="N289" s="6">
        <v>1597395.4600000002</v>
      </c>
      <c r="O289" s="6">
        <v>4123876.12</v>
      </c>
      <c r="Q289" s="6">
        <v>9849893.0200000014</v>
      </c>
    </row>
    <row r="290" spans="1:17" x14ac:dyDescent="0.25">
      <c r="A290" s="13">
        <v>41974</v>
      </c>
      <c r="B290" s="6"/>
      <c r="F290" s="6"/>
      <c r="G290" s="6">
        <v>6549904</v>
      </c>
      <c r="H290" s="6">
        <v>6534678</v>
      </c>
      <c r="I290" s="6">
        <v>3031726</v>
      </c>
      <c r="J290" s="6">
        <v>0</v>
      </c>
      <c r="N290" s="6">
        <v>3581115</v>
      </c>
      <c r="O290" s="6">
        <v>3514272</v>
      </c>
      <c r="Q290" s="6">
        <v>10773093</v>
      </c>
    </row>
    <row r="291" spans="1:17" x14ac:dyDescent="0.25">
      <c r="A291" s="13">
        <v>42005</v>
      </c>
      <c r="B291" s="6"/>
      <c r="F291" s="6"/>
      <c r="G291" s="6">
        <v>6469661</v>
      </c>
      <c r="H291" s="6">
        <v>8016952</v>
      </c>
      <c r="I291" s="6">
        <v>4162280</v>
      </c>
      <c r="J291" s="6">
        <v>0</v>
      </c>
      <c r="N291" s="6">
        <v>1897819</v>
      </c>
      <c r="O291" s="6">
        <v>3898852</v>
      </c>
      <c r="Q291" s="6">
        <v>8520274</v>
      </c>
    </row>
    <row r="292" spans="1:17" x14ac:dyDescent="0.25">
      <c r="A292" s="13">
        <v>42036</v>
      </c>
      <c r="B292" s="6"/>
      <c r="F292" s="6"/>
      <c r="G292" s="6">
        <v>5556230</v>
      </c>
      <c r="H292" s="6">
        <v>5693924</v>
      </c>
      <c r="I292" s="6">
        <v>2013931</v>
      </c>
      <c r="J292" s="6">
        <v>0</v>
      </c>
      <c r="N292" s="6">
        <v>2927843</v>
      </c>
      <c r="O292" s="6">
        <v>3346032</v>
      </c>
      <c r="Q292" s="6">
        <v>11290787</v>
      </c>
    </row>
    <row r="293" spans="1:17" x14ac:dyDescent="0.25">
      <c r="A293" s="13">
        <v>42064</v>
      </c>
      <c r="B293" s="6"/>
      <c r="F293" s="6"/>
      <c r="G293" s="6">
        <v>6516595</v>
      </c>
      <c r="H293" s="6">
        <v>9190172</v>
      </c>
      <c r="I293" s="6">
        <v>2532134</v>
      </c>
      <c r="J293" s="6">
        <v>0</v>
      </c>
      <c r="N293" s="6">
        <v>2675665</v>
      </c>
      <c r="O293" s="6">
        <v>3611437</v>
      </c>
      <c r="Q293" s="6">
        <v>13336350</v>
      </c>
    </row>
    <row r="294" spans="1:17" x14ac:dyDescent="0.25">
      <c r="A294" s="13">
        <v>42095</v>
      </c>
      <c r="B294" s="6"/>
      <c r="F294" s="6"/>
      <c r="G294" s="6">
        <v>7062839</v>
      </c>
      <c r="H294" s="6">
        <v>8262942.0000000009</v>
      </c>
      <c r="I294" s="6">
        <v>2891583</v>
      </c>
      <c r="J294" s="6">
        <v>0</v>
      </c>
      <c r="N294" s="6">
        <v>3712629</v>
      </c>
      <c r="O294" s="6">
        <v>3914168</v>
      </c>
      <c r="Q294" s="6">
        <v>10549279</v>
      </c>
    </row>
    <row r="295" spans="1:17" x14ac:dyDescent="0.25">
      <c r="A295" s="13">
        <v>42125</v>
      </c>
      <c r="B295" s="6"/>
      <c r="F295" s="6"/>
      <c r="G295" s="6">
        <v>6711739</v>
      </c>
      <c r="H295" s="6">
        <v>7351498</v>
      </c>
      <c r="I295" s="6">
        <v>2959439</v>
      </c>
      <c r="J295" s="6">
        <v>0</v>
      </c>
      <c r="N295" s="6">
        <v>3070003</v>
      </c>
      <c r="O295" s="6">
        <v>3804632</v>
      </c>
      <c r="Q295" s="6">
        <v>10575493</v>
      </c>
    </row>
    <row r="296" spans="1:17" x14ac:dyDescent="0.25">
      <c r="A296" s="13">
        <v>42156</v>
      </c>
      <c r="B296" s="6"/>
      <c r="F296" s="6"/>
      <c r="G296" s="6">
        <v>7346106.6900000004</v>
      </c>
      <c r="H296" s="6">
        <v>7397291.9399999985</v>
      </c>
      <c r="I296" s="6">
        <v>3157713.08</v>
      </c>
      <c r="J296" s="6">
        <v>0</v>
      </c>
      <c r="N296" s="6">
        <v>3130917.79</v>
      </c>
      <c r="O296" s="6">
        <v>3814590.2100000004</v>
      </c>
      <c r="Q296" s="6">
        <v>13189308.02</v>
      </c>
    </row>
    <row r="297" spans="1:17" x14ac:dyDescent="0.25">
      <c r="A297" s="13">
        <v>42186</v>
      </c>
      <c r="B297" s="6"/>
      <c r="F297" s="6"/>
      <c r="G297" s="6">
        <v>6943941.7000000002</v>
      </c>
      <c r="H297" s="6">
        <v>8166754.6199999992</v>
      </c>
      <c r="I297" s="6">
        <v>3986468.7800000003</v>
      </c>
      <c r="J297" s="6">
        <v>0</v>
      </c>
      <c r="N297" s="6">
        <v>2388822.25</v>
      </c>
      <c r="O297" s="6">
        <v>3991377.55</v>
      </c>
      <c r="Q297" s="6">
        <v>12520043.119999999</v>
      </c>
    </row>
    <row r="298" spans="1:17" x14ac:dyDescent="0.25">
      <c r="A298" s="13">
        <v>42217</v>
      </c>
      <c r="B298" s="6"/>
      <c r="F298" s="6"/>
      <c r="G298" s="6">
        <v>7508741.25</v>
      </c>
      <c r="H298" s="6">
        <v>8010900.2999999998</v>
      </c>
      <c r="I298" s="6">
        <v>2781997.7299999995</v>
      </c>
      <c r="J298" s="6">
        <v>0</v>
      </c>
      <c r="N298" s="6">
        <v>3694834.2099999995</v>
      </c>
      <c r="O298" s="6">
        <v>4334504.7599999988</v>
      </c>
      <c r="Q298" s="6">
        <v>13350287.289999999</v>
      </c>
    </row>
    <row r="299" spans="1:17" x14ac:dyDescent="0.25">
      <c r="A299" s="13">
        <v>42248</v>
      </c>
      <c r="B299" s="6"/>
      <c r="F299" s="6"/>
      <c r="G299" s="6">
        <v>7370714.0900000008</v>
      </c>
      <c r="H299" s="6">
        <v>7200304.6800000006</v>
      </c>
      <c r="I299" s="6">
        <v>2942868.6300000004</v>
      </c>
      <c r="J299" s="6">
        <v>0</v>
      </c>
      <c r="N299" s="6">
        <v>2966561.0099999993</v>
      </c>
      <c r="O299" s="6">
        <v>4327497.0599999987</v>
      </c>
      <c r="Q299" s="6">
        <v>11698592.43</v>
      </c>
    </row>
    <row r="300" spans="1:17" x14ac:dyDescent="0.25">
      <c r="A300" s="13">
        <v>42278</v>
      </c>
      <c r="B300" s="6"/>
      <c r="F300" s="6"/>
      <c r="G300" s="6">
        <v>6925450</v>
      </c>
      <c r="H300" s="6">
        <v>7981062</v>
      </c>
      <c r="I300" s="6">
        <v>3070993</v>
      </c>
      <c r="J300" s="6">
        <v>0</v>
      </c>
      <c r="N300" s="6">
        <v>2718121</v>
      </c>
      <c r="O300" s="6">
        <v>3901898</v>
      </c>
      <c r="Q300" s="6">
        <v>12583453</v>
      </c>
    </row>
    <row r="301" spans="1:17" x14ac:dyDescent="0.25">
      <c r="A301" s="13">
        <v>42309</v>
      </c>
      <c r="B301" s="6"/>
      <c r="F301" s="6"/>
      <c r="G301" s="6">
        <v>6650398</v>
      </c>
      <c r="H301" s="6">
        <v>8825225</v>
      </c>
      <c r="I301" s="6">
        <v>3099141</v>
      </c>
      <c r="J301" s="6">
        <v>0</v>
      </c>
      <c r="N301" s="6">
        <v>1306345</v>
      </c>
      <c r="O301" s="6">
        <v>4264091</v>
      </c>
      <c r="Q301" s="6">
        <v>9885248</v>
      </c>
    </row>
    <row r="302" spans="1:17" x14ac:dyDescent="0.25">
      <c r="A302" s="13">
        <v>42339</v>
      </c>
      <c r="B302" s="6"/>
      <c r="F302" s="6"/>
      <c r="G302" s="6">
        <v>6376504</v>
      </c>
      <c r="H302" s="6">
        <v>9588317</v>
      </c>
      <c r="I302" s="6">
        <v>2940927</v>
      </c>
      <c r="J302" s="6">
        <v>0</v>
      </c>
      <c r="N302" s="6">
        <v>1103183</v>
      </c>
      <c r="O302" s="6">
        <v>4597210</v>
      </c>
      <c r="Q302" s="6">
        <v>11456749</v>
      </c>
    </row>
    <row r="303" spans="1:17" x14ac:dyDescent="0.25">
      <c r="A303" s="13">
        <v>42370</v>
      </c>
      <c r="B303" s="6"/>
      <c r="F303" s="6"/>
      <c r="G303" s="6">
        <v>6585656</v>
      </c>
      <c r="H303" s="6">
        <v>8154528.0000000009</v>
      </c>
      <c r="I303" s="6">
        <v>4898353</v>
      </c>
      <c r="J303" s="6">
        <v>0</v>
      </c>
      <c r="N303" s="6">
        <v>2936702</v>
      </c>
      <c r="O303" s="6">
        <v>3818121</v>
      </c>
      <c r="Q303" s="6">
        <v>8379128</v>
      </c>
    </row>
    <row r="304" spans="1:17" x14ac:dyDescent="0.25">
      <c r="A304" s="13">
        <v>42401</v>
      </c>
      <c r="B304" s="6"/>
      <c r="F304" s="6"/>
      <c r="G304" s="6">
        <v>5996137</v>
      </c>
      <c r="H304" s="6">
        <v>6540335</v>
      </c>
      <c r="I304" s="6">
        <v>1671542</v>
      </c>
      <c r="J304" s="6">
        <v>0</v>
      </c>
      <c r="N304" s="6">
        <v>3549659</v>
      </c>
      <c r="O304" s="6">
        <v>3547995</v>
      </c>
      <c r="Q304" s="6">
        <v>8332723</v>
      </c>
    </row>
    <row r="305" spans="1:23" x14ac:dyDescent="0.25">
      <c r="A305" s="13">
        <v>42430</v>
      </c>
      <c r="B305" s="6"/>
      <c r="F305" s="6"/>
      <c r="G305" s="6">
        <v>6603331</v>
      </c>
      <c r="H305" s="6">
        <v>9685409</v>
      </c>
      <c r="I305" s="6">
        <v>2588097</v>
      </c>
      <c r="J305" s="6">
        <v>0</v>
      </c>
      <c r="N305" s="6">
        <v>3226843</v>
      </c>
      <c r="O305" s="6">
        <v>3813680</v>
      </c>
      <c r="Q305" s="6">
        <v>11758501</v>
      </c>
    </row>
    <row r="306" spans="1:23" x14ac:dyDescent="0.25">
      <c r="A306" s="13">
        <v>42461</v>
      </c>
      <c r="B306" s="6"/>
      <c r="F306" s="6"/>
      <c r="G306" s="6">
        <v>7167472</v>
      </c>
      <c r="H306" s="6">
        <v>7733223</v>
      </c>
      <c r="I306" s="6">
        <v>3065485</v>
      </c>
      <c r="J306" s="6">
        <v>0</v>
      </c>
      <c r="N306" s="6">
        <v>4334122</v>
      </c>
      <c r="O306" s="6">
        <v>4104278</v>
      </c>
      <c r="Q306" s="6">
        <v>10550551</v>
      </c>
    </row>
    <row r="307" spans="1:23" x14ac:dyDescent="0.25">
      <c r="A307" s="13">
        <v>42491</v>
      </c>
      <c r="B307" s="6"/>
      <c r="F307" s="6"/>
      <c r="G307" s="6">
        <v>7504905</v>
      </c>
      <c r="H307" s="6">
        <v>7331886</v>
      </c>
      <c r="I307" s="6">
        <v>2706329</v>
      </c>
      <c r="J307" s="6">
        <v>0</v>
      </c>
      <c r="N307" s="6">
        <v>3636115</v>
      </c>
      <c r="O307" s="6">
        <v>4024275.0000000005</v>
      </c>
      <c r="Q307" s="6">
        <v>11822264</v>
      </c>
    </row>
    <row r="308" spans="1:23" x14ac:dyDescent="0.25">
      <c r="A308" s="13">
        <v>42522</v>
      </c>
      <c r="B308" s="6"/>
      <c r="F308" s="6"/>
      <c r="G308" s="6">
        <v>7130882</v>
      </c>
      <c r="H308" s="6">
        <v>8055914</v>
      </c>
      <c r="I308" s="6">
        <v>3468512</v>
      </c>
      <c r="J308" s="6">
        <v>0</v>
      </c>
      <c r="N308" s="6">
        <v>3415350</v>
      </c>
      <c r="O308" s="6">
        <v>4047497</v>
      </c>
      <c r="Q308" s="6">
        <v>9842605</v>
      </c>
    </row>
    <row r="309" spans="1:23" x14ac:dyDescent="0.25">
      <c r="A309" s="13">
        <v>42552</v>
      </c>
      <c r="B309" s="6"/>
      <c r="F309" s="6"/>
      <c r="G309" s="6">
        <v>6768780</v>
      </c>
      <c r="H309" s="6">
        <v>8573918</v>
      </c>
      <c r="I309" s="6">
        <v>4087306</v>
      </c>
      <c r="J309" s="6">
        <v>0</v>
      </c>
      <c r="N309" s="6">
        <v>2538076</v>
      </c>
      <c r="O309" s="6">
        <v>4301910</v>
      </c>
      <c r="Q309" s="6">
        <v>15123329</v>
      </c>
      <c r="W309" s="6">
        <v>2116217</v>
      </c>
    </row>
    <row r="310" spans="1:23" x14ac:dyDescent="0.25">
      <c r="A310" s="13">
        <v>42583</v>
      </c>
      <c r="B310" s="6"/>
      <c r="F310" s="6"/>
      <c r="G310" s="6">
        <v>7062909.0405538967</v>
      </c>
      <c r="H310" s="6">
        <v>8294876.6940817293</v>
      </c>
      <c r="I310" s="6">
        <v>2669157.1761036189</v>
      </c>
      <c r="J310" s="6">
        <v>0</v>
      </c>
      <c r="N310" s="6">
        <v>3165206.1215442498</v>
      </c>
      <c r="O310" s="6">
        <v>4306262.653280016</v>
      </c>
      <c r="Q310" s="6">
        <v>11922485.775166677</v>
      </c>
      <c r="W310" s="6">
        <v>3375556</v>
      </c>
    </row>
    <row r="311" spans="1:23" x14ac:dyDescent="0.25">
      <c r="A311" s="13">
        <v>42614</v>
      </c>
      <c r="B311" s="6"/>
      <c r="F311" s="6"/>
      <c r="G311" s="6">
        <v>7833244</v>
      </c>
      <c r="H311" s="6">
        <v>8841519</v>
      </c>
      <c r="I311" s="6">
        <v>3146458</v>
      </c>
      <c r="J311" s="6">
        <v>0</v>
      </c>
      <c r="N311" s="6">
        <v>4711327</v>
      </c>
      <c r="O311" s="6">
        <v>4358276</v>
      </c>
      <c r="Q311" s="6">
        <v>11186553</v>
      </c>
      <c r="W311" s="6">
        <v>3971552.9624876236</v>
      </c>
    </row>
    <row r="312" spans="1:23" x14ac:dyDescent="0.25">
      <c r="A312" s="13">
        <v>42644</v>
      </c>
      <c r="B312" s="6"/>
      <c r="F312" s="6"/>
      <c r="G312" s="6">
        <v>7073663</v>
      </c>
      <c r="H312" s="6">
        <v>7955499</v>
      </c>
      <c r="I312" s="6">
        <v>3110095</v>
      </c>
      <c r="J312" s="6">
        <v>0</v>
      </c>
      <c r="N312" s="6">
        <v>2150269</v>
      </c>
      <c r="O312" s="6">
        <v>3867347</v>
      </c>
      <c r="Q312" s="6">
        <v>10850354</v>
      </c>
      <c r="W312" s="6">
        <v>3230261</v>
      </c>
    </row>
    <row r="313" spans="1:23" x14ac:dyDescent="0.25">
      <c r="A313" s="13">
        <v>42675</v>
      </c>
      <c r="B313" s="6"/>
      <c r="F313" s="6"/>
      <c r="G313" s="6">
        <v>6615434</v>
      </c>
      <c r="H313" s="6">
        <v>7625632</v>
      </c>
      <c r="I313" s="6">
        <v>3037985</v>
      </c>
      <c r="J313" s="6">
        <v>0</v>
      </c>
      <c r="N313" s="6">
        <v>2500600</v>
      </c>
      <c r="O313" s="6">
        <v>4008441.9999999995</v>
      </c>
      <c r="Q313" s="6">
        <v>9261802</v>
      </c>
      <c r="W313" s="6">
        <v>3473074</v>
      </c>
    </row>
    <row r="314" spans="1:23" x14ac:dyDescent="0.25">
      <c r="A314" s="13">
        <v>42705</v>
      </c>
      <c r="B314" s="6"/>
      <c r="F314" s="6"/>
      <c r="G314" s="6">
        <v>6226428</v>
      </c>
      <c r="H314" s="6">
        <v>7908826</v>
      </c>
      <c r="I314" s="6">
        <v>3403064.7192635392</v>
      </c>
      <c r="J314" s="6">
        <v>0</v>
      </c>
      <c r="N314" s="6">
        <v>1669022.3169992412</v>
      </c>
      <c r="O314" s="6">
        <v>3936428.3748713173</v>
      </c>
      <c r="Q314" s="6">
        <v>10532126.964988254</v>
      </c>
      <c r="W314" s="6">
        <v>3451329</v>
      </c>
    </row>
    <row r="315" spans="1:23" x14ac:dyDescent="0.25">
      <c r="A315" s="13">
        <v>42736</v>
      </c>
      <c r="B315" s="6"/>
      <c r="F315" s="6"/>
      <c r="G315" s="6">
        <v>7644229</v>
      </c>
      <c r="H315" s="6">
        <v>9181037</v>
      </c>
      <c r="I315" s="6">
        <v>4088080.0501291878</v>
      </c>
      <c r="J315" s="6">
        <v>0</v>
      </c>
      <c r="N315" s="6">
        <v>3759122.0848565954</v>
      </c>
      <c r="O315" s="6">
        <v>3833480.1558139934</v>
      </c>
      <c r="Q315" s="6">
        <v>8526160.1907950751</v>
      </c>
      <c r="W315" s="6">
        <v>2897067.0437589549</v>
      </c>
    </row>
    <row r="316" spans="1:23" x14ac:dyDescent="0.25">
      <c r="A316" s="13">
        <v>42767</v>
      </c>
      <c r="B316" s="6"/>
      <c r="F316" s="6"/>
      <c r="G316" s="6">
        <v>5670546</v>
      </c>
      <c r="H316" s="6">
        <v>7591513</v>
      </c>
      <c r="I316" s="6">
        <v>1319417.6013968005</v>
      </c>
      <c r="J316" s="6">
        <v>0</v>
      </c>
      <c r="N316" s="6">
        <v>4554711.4030934274</v>
      </c>
      <c r="O316" s="6">
        <v>3642629.0876519065</v>
      </c>
      <c r="Q316" s="6">
        <v>10433295.426331615</v>
      </c>
      <c r="W316" s="6">
        <v>1712208.3984537732</v>
      </c>
    </row>
    <row r="317" spans="1:23" x14ac:dyDescent="0.25">
      <c r="A317" s="13">
        <v>42795</v>
      </c>
      <c r="B317" s="6"/>
      <c r="F317" s="6"/>
      <c r="G317" s="6">
        <v>6037839</v>
      </c>
      <c r="H317" s="6">
        <v>7191441</v>
      </c>
      <c r="I317" s="6">
        <v>3110470.4863699852</v>
      </c>
      <c r="J317" s="6">
        <v>0</v>
      </c>
      <c r="N317" s="6">
        <v>4155910.4354123678</v>
      </c>
      <c r="O317" s="6">
        <v>3867559.8457461335</v>
      </c>
      <c r="Q317" s="6">
        <v>11607954.193648176</v>
      </c>
      <c r="W317" s="6">
        <v>1308130.9722055341</v>
      </c>
    </row>
    <row r="318" spans="1:23" x14ac:dyDescent="0.25">
      <c r="A318" s="13">
        <v>42826</v>
      </c>
      <c r="B318" s="6"/>
      <c r="F318" s="6"/>
      <c r="G318" s="6">
        <v>6732645</v>
      </c>
      <c r="H318" s="6">
        <v>6814615</v>
      </c>
      <c r="I318" s="6">
        <v>3071301.1513309684</v>
      </c>
      <c r="J318" s="6">
        <v>0</v>
      </c>
      <c r="N318" s="6">
        <v>5439290.2572195511</v>
      </c>
      <c r="O318" s="6">
        <v>4382444.5193988793</v>
      </c>
      <c r="Q318" s="6">
        <v>9273501.5330027454</v>
      </c>
      <c r="W318" s="6">
        <v>1677886.2265797229</v>
      </c>
    </row>
    <row r="319" spans="1:23" x14ac:dyDescent="0.25">
      <c r="A319" s="13">
        <v>42856</v>
      </c>
      <c r="B319" s="6"/>
      <c r="F319" s="6"/>
      <c r="G319" s="6">
        <v>6809456</v>
      </c>
      <c r="H319" s="6">
        <v>15005428</v>
      </c>
      <c r="I319" s="6">
        <v>1810941.5384765496</v>
      </c>
      <c r="J319" s="6">
        <v>0</v>
      </c>
      <c r="N319" s="6">
        <v>2982955.3606973514</v>
      </c>
      <c r="O319" s="6">
        <v>3848799.3587045441</v>
      </c>
      <c r="Q319" s="6">
        <v>11754963.859271221</v>
      </c>
      <c r="W319" s="6">
        <v>2076955.9451905258</v>
      </c>
    </row>
    <row r="320" spans="1:23" x14ac:dyDescent="0.25">
      <c r="A320" s="13">
        <v>42887</v>
      </c>
      <c r="B320" s="6"/>
      <c r="F320" s="6"/>
      <c r="G320" s="6">
        <v>6986107</v>
      </c>
      <c r="H320" s="6">
        <v>8195363</v>
      </c>
      <c r="I320" s="6">
        <v>4604252.3235749379</v>
      </c>
      <c r="J320" s="6">
        <v>0</v>
      </c>
      <c r="N320" s="6">
        <v>2793416.7904831409</v>
      </c>
      <c r="O320" s="6">
        <v>3396487.7882402278</v>
      </c>
      <c r="Q320" s="6">
        <v>12002834.534286058</v>
      </c>
      <c r="W320" s="6">
        <v>2762439.7807214078</v>
      </c>
    </row>
    <row r="321" spans="1:23" x14ac:dyDescent="0.25">
      <c r="A321" s="13">
        <v>42917</v>
      </c>
      <c r="B321" s="6"/>
      <c r="F321" s="6"/>
      <c r="G321" s="6">
        <v>6800591</v>
      </c>
      <c r="H321" s="6">
        <v>8213228.0000000009</v>
      </c>
      <c r="I321" s="6">
        <v>4168351.8937946651</v>
      </c>
      <c r="J321" s="6">
        <v>0</v>
      </c>
      <c r="N321" s="6">
        <v>3030438.9939753343</v>
      </c>
      <c r="O321" s="6">
        <v>5081791.0963606015</v>
      </c>
      <c r="Q321" s="6">
        <v>10481642.794677859</v>
      </c>
      <c r="W321" s="6">
        <v>3387276.1696550008</v>
      </c>
    </row>
    <row r="322" spans="1:23" x14ac:dyDescent="0.25">
      <c r="A322" s="13">
        <v>42948</v>
      </c>
      <c r="B322" s="6"/>
      <c r="F322" s="6"/>
      <c r="G322" s="6">
        <v>6628819</v>
      </c>
      <c r="H322" s="6">
        <v>8138907</v>
      </c>
      <c r="I322" s="6">
        <v>2435750.6024361486</v>
      </c>
      <c r="J322" s="6">
        <v>0</v>
      </c>
      <c r="N322" s="6">
        <v>3729474.8094877666</v>
      </c>
      <c r="O322" s="6">
        <v>4383132.3730699662</v>
      </c>
      <c r="Q322" s="6">
        <v>12058504.236026535</v>
      </c>
      <c r="W322" s="6">
        <v>4152831.1761896946</v>
      </c>
    </row>
    <row r="323" spans="1:23" x14ac:dyDescent="0.25">
      <c r="A323" s="13">
        <v>42979</v>
      </c>
      <c r="B323" s="6"/>
      <c r="F323" s="6"/>
      <c r="G323" s="6">
        <v>6588601</v>
      </c>
      <c r="H323" s="6">
        <v>8728549</v>
      </c>
      <c r="I323" s="6">
        <v>3464389.2061521541</v>
      </c>
      <c r="J323" s="6">
        <v>0</v>
      </c>
      <c r="N323" s="6">
        <v>5110849.0471304348</v>
      </c>
      <c r="O323" s="6">
        <v>4537342.5660318416</v>
      </c>
      <c r="Q323" s="6">
        <v>8592822.8298472986</v>
      </c>
      <c r="W323" s="6">
        <v>3079339.5016784822</v>
      </c>
    </row>
    <row r="324" spans="1:23" x14ac:dyDescent="0.25">
      <c r="A324" s="13">
        <v>43009</v>
      </c>
      <c r="B324" s="6"/>
      <c r="F324" s="6"/>
      <c r="G324" s="6">
        <v>7055103</v>
      </c>
      <c r="H324" s="6">
        <v>7870650</v>
      </c>
      <c r="I324" s="6">
        <v>2897549</v>
      </c>
      <c r="J324" s="6">
        <v>0</v>
      </c>
      <c r="N324" s="6">
        <v>2221079</v>
      </c>
      <c r="O324" s="6">
        <v>3956290</v>
      </c>
      <c r="Q324" s="6">
        <v>11572812</v>
      </c>
      <c r="W324" s="6">
        <v>3052878.7627986041</v>
      </c>
    </row>
    <row r="325" spans="1:23" x14ac:dyDescent="0.25">
      <c r="A325" s="13">
        <v>43040</v>
      </c>
      <c r="B325" s="6"/>
      <c r="F325" s="6"/>
      <c r="G325" s="6">
        <v>6668483</v>
      </c>
      <c r="H325" s="6">
        <v>8356394</v>
      </c>
      <c r="I325" s="6">
        <v>2893454</v>
      </c>
      <c r="J325" s="6">
        <v>0</v>
      </c>
      <c r="N325" s="6">
        <v>1929888</v>
      </c>
      <c r="O325" s="6">
        <v>4055548</v>
      </c>
      <c r="Q325" s="6">
        <v>7091194</v>
      </c>
      <c r="W325" s="6">
        <v>3385601</v>
      </c>
    </row>
    <row r="326" spans="1:23" x14ac:dyDescent="0.25">
      <c r="A326" s="13">
        <v>43070</v>
      </c>
      <c r="B326" s="6"/>
      <c r="F326" s="6"/>
      <c r="G326" s="6">
        <v>6705619</v>
      </c>
      <c r="H326" s="6">
        <v>8087013.0000000009</v>
      </c>
      <c r="I326" s="6">
        <v>3388422</v>
      </c>
      <c r="J326" s="6">
        <v>0</v>
      </c>
      <c r="N326" s="6">
        <v>1644383</v>
      </c>
      <c r="O326" s="6">
        <v>3943501</v>
      </c>
      <c r="Q326" s="6">
        <v>11886491</v>
      </c>
      <c r="W326" s="6">
        <v>3577508</v>
      </c>
    </row>
    <row r="327" spans="1:23" x14ac:dyDescent="0.25">
      <c r="A327" s="13">
        <v>43101</v>
      </c>
      <c r="B327" s="6"/>
      <c r="F327" s="6"/>
      <c r="G327" s="6">
        <v>6401559</v>
      </c>
      <c r="H327" s="6">
        <v>8328770</v>
      </c>
      <c r="I327" s="6">
        <v>3812971</v>
      </c>
      <c r="J327" s="6">
        <v>0</v>
      </c>
      <c r="N327" s="6">
        <v>2798514</v>
      </c>
      <c r="O327" s="6">
        <v>3836522</v>
      </c>
      <c r="Q327" s="6">
        <v>7109715</v>
      </c>
      <c r="W327" s="6">
        <v>3021750</v>
      </c>
    </row>
    <row r="328" spans="1:23" x14ac:dyDescent="0.25">
      <c r="A328" s="13">
        <v>43132</v>
      </c>
      <c r="B328" s="6"/>
      <c r="F328" s="6"/>
      <c r="G328" s="6">
        <v>5948379</v>
      </c>
      <c r="H328" s="6">
        <v>7932602</v>
      </c>
      <c r="I328" s="6">
        <v>1780062</v>
      </c>
      <c r="J328" s="6">
        <v>0</v>
      </c>
      <c r="N328" s="6">
        <v>4328974</v>
      </c>
      <c r="O328" s="6">
        <v>4007021</v>
      </c>
      <c r="Q328" s="6">
        <v>9510315</v>
      </c>
      <c r="W328" s="6">
        <v>1647767</v>
      </c>
    </row>
    <row r="329" spans="1:23" x14ac:dyDescent="0.25">
      <c r="A329" s="13">
        <v>43160</v>
      </c>
      <c r="B329" s="6"/>
      <c r="F329" s="6"/>
      <c r="G329" s="6">
        <v>6228652</v>
      </c>
      <c r="H329" s="6">
        <v>7388883</v>
      </c>
      <c r="I329" s="6">
        <v>2649697</v>
      </c>
      <c r="J329" s="6">
        <v>0</v>
      </c>
      <c r="N329" s="6">
        <v>3282771</v>
      </c>
      <c r="O329" s="6">
        <v>4075802.0000000005</v>
      </c>
      <c r="Q329" s="6">
        <v>9617812</v>
      </c>
      <c r="W329" s="6">
        <v>1572399</v>
      </c>
    </row>
    <row r="330" spans="1:23" x14ac:dyDescent="0.25">
      <c r="A330" s="13">
        <v>43191</v>
      </c>
      <c r="B330" s="6"/>
      <c r="F330" s="6"/>
      <c r="G330" s="6">
        <v>8635171</v>
      </c>
      <c r="H330" s="6">
        <v>8149988</v>
      </c>
      <c r="I330" s="6">
        <v>2887159</v>
      </c>
      <c r="J330" s="6">
        <v>0</v>
      </c>
      <c r="N330" s="6">
        <v>5379174</v>
      </c>
      <c r="O330" s="6">
        <v>4140600</v>
      </c>
      <c r="Q330" s="6">
        <v>8282714</v>
      </c>
      <c r="W330" s="6">
        <v>1546522</v>
      </c>
    </row>
    <row r="331" spans="1:23" x14ac:dyDescent="0.25">
      <c r="A331" s="13">
        <v>43221</v>
      </c>
      <c r="B331" s="6"/>
      <c r="F331" s="6"/>
      <c r="G331" s="6">
        <v>7259600</v>
      </c>
      <c r="H331" s="6">
        <v>7816150</v>
      </c>
      <c r="I331" s="6">
        <v>2872386</v>
      </c>
      <c r="J331" s="6">
        <v>0</v>
      </c>
      <c r="N331" s="6">
        <v>3092898</v>
      </c>
      <c r="O331" s="6">
        <v>4186499.9999999995</v>
      </c>
      <c r="Q331" s="6">
        <v>8116685</v>
      </c>
      <c r="W331" s="6">
        <v>2437425</v>
      </c>
    </row>
    <row r="332" spans="1:23" x14ac:dyDescent="0.25">
      <c r="A332" s="13">
        <v>43252</v>
      </c>
      <c r="B332" s="6"/>
      <c r="F332" s="6"/>
      <c r="G332" s="6">
        <v>7417950</v>
      </c>
      <c r="H332" s="6">
        <v>8280651.0000000009</v>
      </c>
      <c r="I332" s="6">
        <v>3769948</v>
      </c>
      <c r="J332" s="6">
        <v>0</v>
      </c>
      <c r="N332" s="6">
        <v>3641565</v>
      </c>
      <c r="O332" s="6">
        <v>4128685</v>
      </c>
      <c r="Q332" s="6">
        <v>11706691</v>
      </c>
      <c r="W332" s="6">
        <v>3036624</v>
      </c>
    </row>
    <row r="333" spans="1:23" x14ac:dyDescent="0.25">
      <c r="A333" s="13">
        <v>43282</v>
      </c>
      <c r="B333" s="6"/>
      <c r="F333" s="6"/>
      <c r="G333" s="6">
        <v>7585274</v>
      </c>
      <c r="H333" s="6">
        <v>7969227</v>
      </c>
      <c r="I333" s="6">
        <v>3728871</v>
      </c>
      <c r="J333" s="6">
        <v>0</v>
      </c>
      <c r="N333" s="6">
        <v>3113263</v>
      </c>
      <c r="O333" s="6">
        <v>4269763</v>
      </c>
      <c r="Q333" s="6">
        <v>11930967</v>
      </c>
      <c r="W333" s="6">
        <v>3570838</v>
      </c>
    </row>
    <row r="334" spans="1:23" x14ac:dyDescent="0.25">
      <c r="A334" s="13">
        <v>43313</v>
      </c>
      <c r="B334" s="6"/>
      <c r="F334" s="6"/>
      <c r="G334" s="6">
        <v>7348257</v>
      </c>
      <c r="H334" s="6">
        <v>7741901</v>
      </c>
      <c r="I334" s="6">
        <v>2857212</v>
      </c>
      <c r="J334" s="6">
        <v>0</v>
      </c>
      <c r="N334" s="6">
        <v>3233495</v>
      </c>
      <c r="O334" s="6">
        <v>4640830</v>
      </c>
      <c r="Q334" s="6">
        <v>9352104</v>
      </c>
      <c r="W334" s="6">
        <v>4393193</v>
      </c>
    </row>
    <row r="335" spans="1:23" x14ac:dyDescent="0.25">
      <c r="A335" s="13">
        <v>43344</v>
      </c>
      <c r="B335" s="6"/>
      <c r="F335" s="6"/>
      <c r="G335" s="6">
        <v>7317655</v>
      </c>
      <c r="H335" s="6">
        <v>9068437</v>
      </c>
      <c r="I335" s="6">
        <v>3127505</v>
      </c>
      <c r="J335" s="6">
        <v>0</v>
      </c>
      <c r="N335" s="6">
        <v>3740355</v>
      </c>
      <c r="O335" s="6">
        <v>4832050</v>
      </c>
      <c r="Q335" s="6">
        <v>7851427</v>
      </c>
      <c r="W335" s="6">
        <v>3504746</v>
      </c>
    </row>
    <row r="336" spans="1:23" x14ac:dyDescent="0.25">
      <c r="A336" s="13">
        <v>43374</v>
      </c>
      <c r="B336" s="6"/>
      <c r="F336" s="6"/>
      <c r="G336" s="6">
        <v>7345034</v>
      </c>
      <c r="H336" s="6">
        <v>7842433</v>
      </c>
      <c r="I336" s="6">
        <v>2878969</v>
      </c>
      <c r="J336" s="6">
        <v>0</v>
      </c>
      <c r="N336" s="6">
        <v>2253538</v>
      </c>
      <c r="O336" s="6">
        <v>3972924</v>
      </c>
      <c r="Q336" s="6">
        <v>10665226</v>
      </c>
      <c r="W336" s="6">
        <v>3509439</v>
      </c>
    </row>
    <row r="337" spans="1:23" x14ac:dyDescent="0.25">
      <c r="A337" s="13">
        <v>43405</v>
      </c>
      <c r="B337" s="6"/>
      <c r="F337" s="6"/>
      <c r="G337" s="6">
        <v>7128899</v>
      </c>
      <c r="H337" s="6">
        <v>8376445</v>
      </c>
      <c r="I337" s="6">
        <v>3384592</v>
      </c>
      <c r="J337" s="6">
        <v>0</v>
      </c>
      <c r="N337" s="6">
        <v>2690527</v>
      </c>
      <c r="O337" s="6">
        <v>4426472</v>
      </c>
      <c r="Q337" s="6">
        <v>9348445</v>
      </c>
      <c r="W337" s="6">
        <v>3708417</v>
      </c>
    </row>
    <row r="338" spans="1:23" x14ac:dyDescent="0.25">
      <c r="A338" s="13">
        <v>43435</v>
      </c>
      <c r="B338" s="6"/>
      <c r="F338" s="6"/>
      <c r="G338" s="6">
        <v>6922966</v>
      </c>
      <c r="H338" s="6">
        <v>7903047</v>
      </c>
      <c r="I338" s="6">
        <v>4407040</v>
      </c>
      <c r="J338" s="6">
        <v>0</v>
      </c>
      <c r="N338" s="6">
        <v>1651941</v>
      </c>
      <c r="O338" s="6">
        <v>4075717</v>
      </c>
      <c r="Q338" s="6">
        <v>8940113</v>
      </c>
      <c r="W338" s="6">
        <v>4183608.0000000005</v>
      </c>
    </row>
    <row r="339" spans="1:23" x14ac:dyDescent="0.25">
      <c r="A339" s="13">
        <v>43466</v>
      </c>
      <c r="B339" s="6"/>
      <c r="F339" s="6"/>
      <c r="G339" s="6">
        <v>6888040</v>
      </c>
      <c r="H339" s="6">
        <v>8086467.0000000009</v>
      </c>
      <c r="I339" s="6">
        <v>4158010</v>
      </c>
      <c r="J339" s="6">
        <v>0</v>
      </c>
      <c r="N339" s="6">
        <v>3817233</v>
      </c>
      <c r="O339" s="6">
        <v>4076746</v>
      </c>
      <c r="Q339" s="6">
        <v>8153743</v>
      </c>
      <c r="W339" s="6">
        <v>2921885</v>
      </c>
    </row>
    <row r="340" spans="1:23" x14ac:dyDescent="0.25">
      <c r="A340" s="13">
        <v>43497</v>
      </c>
      <c r="B340" s="6"/>
      <c r="F340" s="6"/>
      <c r="G340" s="6">
        <v>4951235</v>
      </c>
      <c r="H340" s="6">
        <v>7625614</v>
      </c>
      <c r="I340" s="6">
        <v>1927841</v>
      </c>
      <c r="J340" s="6">
        <v>0</v>
      </c>
      <c r="N340" s="6">
        <v>4413589</v>
      </c>
      <c r="O340" s="6">
        <v>3234013</v>
      </c>
      <c r="Q340" s="6">
        <v>10677385</v>
      </c>
      <c r="W340" s="6">
        <v>1649919</v>
      </c>
    </row>
    <row r="341" spans="1:23" x14ac:dyDescent="0.25">
      <c r="A341" s="13">
        <v>43525</v>
      </c>
      <c r="B341" s="6"/>
      <c r="F341" s="6"/>
      <c r="G341" s="6">
        <v>5978167</v>
      </c>
      <c r="H341" s="6">
        <v>7377663</v>
      </c>
      <c r="I341" s="6">
        <v>2657712</v>
      </c>
      <c r="J341" s="6">
        <v>0</v>
      </c>
      <c r="N341" s="6">
        <v>3167615</v>
      </c>
      <c r="O341" s="6">
        <v>4088958</v>
      </c>
      <c r="Q341" s="6">
        <v>6926147</v>
      </c>
      <c r="W341" s="6">
        <v>1333549</v>
      </c>
    </row>
    <row r="342" spans="1:23" x14ac:dyDescent="0.25">
      <c r="A342" s="13">
        <v>43556</v>
      </c>
      <c r="B342" s="6"/>
      <c r="F342" s="6"/>
      <c r="G342" s="6">
        <v>8512891</v>
      </c>
      <c r="H342" s="6">
        <v>8069818</v>
      </c>
      <c r="I342" s="6">
        <v>2803001</v>
      </c>
      <c r="J342" s="6">
        <v>0</v>
      </c>
      <c r="N342" s="6">
        <v>5250009</v>
      </c>
      <c r="O342" s="6">
        <v>4253286</v>
      </c>
      <c r="Q342" s="6">
        <v>7988306</v>
      </c>
      <c r="W342" s="6">
        <v>1520124</v>
      </c>
    </row>
    <row r="343" spans="1:23" x14ac:dyDescent="0.25">
      <c r="A343" s="13">
        <v>43586</v>
      </c>
      <c r="B343" s="6"/>
      <c r="F343" s="6"/>
      <c r="G343" s="6">
        <v>7917402</v>
      </c>
      <c r="H343" s="6">
        <v>7719435</v>
      </c>
      <c r="I343" s="6">
        <v>2543552</v>
      </c>
      <c r="J343" s="6">
        <v>0</v>
      </c>
      <c r="N343" s="6">
        <v>3278187</v>
      </c>
      <c r="O343" s="6">
        <v>4129513</v>
      </c>
      <c r="Q343" s="6">
        <v>8912890</v>
      </c>
      <c r="W343" s="6">
        <v>2236725</v>
      </c>
    </row>
    <row r="344" spans="1:23" x14ac:dyDescent="0.25">
      <c r="A344" s="13">
        <v>43617</v>
      </c>
      <c r="B344" s="6"/>
      <c r="F344" s="6"/>
      <c r="G344" s="6">
        <v>7871441</v>
      </c>
      <c r="H344" s="6">
        <v>8701264</v>
      </c>
      <c r="I344" s="6">
        <v>3332330</v>
      </c>
      <c r="J344" s="6">
        <v>0</v>
      </c>
      <c r="N344" s="6">
        <v>3714317</v>
      </c>
      <c r="O344" s="6">
        <v>4346040</v>
      </c>
      <c r="Q344" s="6">
        <v>11130719</v>
      </c>
      <c r="W344" s="6">
        <v>2933995</v>
      </c>
    </row>
    <row r="345" spans="1:23" x14ac:dyDescent="0.25">
      <c r="A345" s="13">
        <v>43647</v>
      </c>
      <c r="B345" s="6"/>
      <c r="F345" s="6"/>
      <c r="G345" s="6">
        <v>7238206</v>
      </c>
      <c r="H345" s="6">
        <v>7895176</v>
      </c>
      <c r="I345" s="6">
        <v>4751051</v>
      </c>
      <c r="J345" s="6">
        <v>0</v>
      </c>
      <c r="N345" s="6">
        <v>2769504</v>
      </c>
      <c r="O345" s="6">
        <v>4406881</v>
      </c>
      <c r="Q345" s="6">
        <v>11491021</v>
      </c>
      <c r="W345" s="6">
        <v>4017339</v>
      </c>
    </row>
    <row r="346" spans="1:23" x14ac:dyDescent="0.25">
      <c r="A346" s="13">
        <v>43678</v>
      </c>
      <c r="B346" s="6"/>
      <c r="F346" s="6"/>
      <c r="G346" s="6">
        <v>0</v>
      </c>
      <c r="H346" s="6">
        <v>0</v>
      </c>
      <c r="I346" s="6">
        <v>0</v>
      </c>
      <c r="J346" s="6">
        <v>0</v>
      </c>
      <c r="N346" s="6">
        <v>0</v>
      </c>
      <c r="O346" s="6">
        <v>0</v>
      </c>
      <c r="Q346" s="6">
        <v>0</v>
      </c>
      <c r="W346" s="6">
        <v>4178647</v>
      </c>
    </row>
    <row r="347" spans="1:23" x14ac:dyDescent="0.25">
      <c r="A347" s="13">
        <v>43709</v>
      </c>
      <c r="B347" s="6"/>
      <c r="F347" s="6"/>
      <c r="G347" s="6">
        <v>0</v>
      </c>
      <c r="H347" s="6">
        <v>0</v>
      </c>
      <c r="I347" s="6">
        <v>0</v>
      </c>
      <c r="J347" s="6">
        <v>0</v>
      </c>
      <c r="N347" s="6">
        <v>0</v>
      </c>
      <c r="O347" s="6">
        <v>0</v>
      </c>
      <c r="Q347" s="6">
        <v>0</v>
      </c>
      <c r="W347" s="6">
        <v>0</v>
      </c>
    </row>
    <row r="348" spans="1:23" x14ac:dyDescent="0.25">
      <c r="A348" s="13">
        <v>43739</v>
      </c>
      <c r="B348" s="6"/>
      <c r="F348" s="6"/>
      <c r="G348" s="6">
        <v>0</v>
      </c>
      <c r="H348" s="6">
        <v>0</v>
      </c>
      <c r="I348" s="6">
        <v>0</v>
      </c>
      <c r="J348" s="6">
        <v>0</v>
      </c>
      <c r="N348" s="6">
        <v>0</v>
      </c>
      <c r="O348" s="6">
        <v>0</v>
      </c>
      <c r="Q348" s="6">
        <v>0</v>
      </c>
      <c r="W348" s="6">
        <v>0</v>
      </c>
    </row>
    <row r="349" spans="1:23" x14ac:dyDescent="0.25">
      <c r="A349" s="13">
        <v>43770</v>
      </c>
      <c r="B349" s="6"/>
      <c r="F349" s="6"/>
      <c r="G349" s="6">
        <v>0</v>
      </c>
      <c r="H349" s="6">
        <v>0</v>
      </c>
      <c r="I349" s="6">
        <v>0</v>
      </c>
      <c r="J349" s="6">
        <v>0</v>
      </c>
      <c r="N349" s="6">
        <v>0</v>
      </c>
      <c r="O349" s="6">
        <v>0</v>
      </c>
      <c r="Q349" s="6">
        <v>0</v>
      </c>
      <c r="W349" s="6">
        <v>0</v>
      </c>
    </row>
    <row r="350" spans="1:23" x14ac:dyDescent="0.25">
      <c r="B350" s="6"/>
      <c r="F350" s="6"/>
      <c r="G350" s="6">
        <v>0</v>
      </c>
      <c r="H350" s="6">
        <v>0</v>
      </c>
      <c r="I350" s="6">
        <v>0</v>
      </c>
      <c r="J350" s="6">
        <v>0</v>
      </c>
      <c r="N350" s="6">
        <v>0</v>
      </c>
      <c r="O350" s="6">
        <v>0</v>
      </c>
      <c r="Q350" s="6">
        <v>0</v>
      </c>
      <c r="W350" s="6">
        <v>0</v>
      </c>
    </row>
    <row r="351" spans="1:23" x14ac:dyDescent="0.25">
      <c r="B351" s="6"/>
      <c r="F351" s="6"/>
      <c r="G351" s="6">
        <v>0</v>
      </c>
      <c r="H351" s="6">
        <v>0</v>
      </c>
      <c r="I351" s="6">
        <v>0</v>
      </c>
      <c r="J351" s="6">
        <v>0</v>
      </c>
      <c r="N351" s="6">
        <v>0</v>
      </c>
      <c r="O351" s="6">
        <v>0</v>
      </c>
      <c r="Q351" s="6">
        <v>0</v>
      </c>
      <c r="W351" s="6">
        <v>0</v>
      </c>
    </row>
    <row r="352" spans="1:23" x14ac:dyDescent="0.25">
      <c r="B352" s="6"/>
      <c r="F352" s="6"/>
      <c r="G352" s="6">
        <v>0</v>
      </c>
      <c r="H352" s="6">
        <v>0</v>
      </c>
      <c r="I352" s="6">
        <v>0</v>
      </c>
      <c r="J352" s="6">
        <v>0</v>
      </c>
      <c r="N352" s="6">
        <v>0</v>
      </c>
      <c r="O352" s="6">
        <v>0</v>
      </c>
      <c r="Q352" s="6">
        <v>0</v>
      </c>
      <c r="W352" s="6">
        <v>0</v>
      </c>
    </row>
    <row r="353" spans="7:23" x14ac:dyDescent="0.25">
      <c r="G353" s="6">
        <v>0</v>
      </c>
      <c r="I353" s="6">
        <v>0</v>
      </c>
      <c r="J353" s="6">
        <v>0</v>
      </c>
      <c r="W353" s="6">
        <v>0</v>
      </c>
    </row>
    <row r="354" spans="7:23" x14ac:dyDescent="0.25">
      <c r="G354" s="6">
        <v>0</v>
      </c>
      <c r="J354" s="6">
        <v>0</v>
      </c>
      <c r="W354" s="6">
        <v>0</v>
      </c>
    </row>
    <row r="355" spans="7:23" x14ac:dyDescent="0.25">
      <c r="G355" s="6">
        <v>0</v>
      </c>
      <c r="J355" s="6">
        <v>0</v>
      </c>
      <c r="W355" s="6">
        <v>0</v>
      </c>
    </row>
    <row r="356" spans="7:23" x14ac:dyDescent="0.25">
      <c r="G356" s="6">
        <v>0</v>
      </c>
      <c r="J356" s="6">
        <v>0</v>
      </c>
      <c r="W356" s="6">
        <v>0</v>
      </c>
    </row>
    <row r="357" spans="7:23" x14ac:dyDescent="0.25">
      <c r="G357" s="6">
        <v>0</v>
      </c>
      <c r="J357" s="6">
        <v>0</v>
      </c>
      <c r="W357" s="6">
        <v>0</v>
      </c>
    </row>
    <row r="358" spans="7:23" x14ac:dyDescent="0.25">
      <c r="G358" s="6">
        <v>0</v>
      </c>
      <c r="J358" s="6">
        <v>0</v>
      </c>
      <c r="W358" s="6">
        <v>0</v>
      </c>
    </row>
    <row r="359" spans="7:23" x14ac:dyDescent="0.25">
      <c r="G359" s="6">
        <v>0</v>
      </c>
      <c r="J359" s="6">
        <v>0</v>
      </c>
      <c r="W359" s="6">
        <v>0</v>
      </c>
    </row>
    <row r="360" spans="7:23" x14ac:dyDescent="0.25">
      <c r="G360" s="6">
        <v>0</v>
      </c>
      <c r="J360" s="6">
        <v>0</v>
      </c>
      <c r="W360" s="6">
        <v>0</v>
      </c>
    </row>
    <row r="361" spans="7:23" x14ac:dyDescent="0.25">
      <c r="G361" s="6">
        <v>0</v>
      </c>
      <c r="J361" s="6">
        <v>0</v>
      </c>
      <c r="W361" s="6">
        <v>0</v>
      </c>
    </row>
    <row r="362" spans="7:23" x14ac:dyDescent="0.25">
      <c r="G362" s="6">
        <v>0</v>
      </c>
      <c r="J362" s="6">
        <v>0</v>
      </c>
      <c r="W362" s="6">
        <v>0</v>
      </c>
    </row>
    <row r="363" spans="7:23" x14ac:dyDescent="0.25">
      <c r="G363" s="6">
        <v>0</v>
      </c>
      <c r="J363" s="6">
        <v>0</v>
      </c>
      <c r="W363" s="6">
        <v>0</v>
      </c>
    </row>
    <row r="364" spans="7:23" x14ac:dyDescent="0.25">
      <c r="G364" s="6">
        <v>0</v>
      </c>
      <c r="J364" s="6">
        <v>0</v>
      </c>
      <c r="W364" s="6">
        <v>0</v>
      </c>
    </row>
    <row r="365" spans="7:23" x14ac:dyDescent="0.25">
      <c r="G365" s="6">
        <v>0</v>
      </c>
      <c r="J365" s="6">
        <v>0</v>
      </c>
      <c r="W365" s="6">
        <v>0</v>
      </c>
    </row>
    <row r="366" spans="7:23" x14ac:dyDescent="0.25">
      <c r="G366" s="6">
        <v>0</v>
      </c>
      <c r="J366" s="6">
        <v>0</v>
      </c>
      <c r="W366" s="6">
        <v>0</v>
      </c>
    </row>
    <row r="367" spans="7:23" x14ac:dyDescent="0.25">
      <c r="G367" s="6">
        <v>0</v>
      </c>
      <c r="J367" s="6">
        <v>0</v>
      </c>
      <c r="W367" s="6">
        <v>0</v>
      </c>
    </row>
    <row r="368" spans="7:23" x14ac:dyDescent="0.25">
      <c r="G368" s="6">
        <v>0</v>
      </c>
      <c r="J368" s="6">
        <v>0</v>
      </c>
      <c r="W368" s="6">
        <v>0</v>
      </c>
    </row>
    <row r="369" spans="7:23" x14ac:dyDescent="0.25">
      <c r="G369" s="6">
        <v>0</v>
      </c>
      <c r="J369" s="6">
        <v>0</v>
      </c>
      <c r="W369" s="6">
        <v>0</v>
      </c>
    </row>
    <row r="370" spans="7:23" x14ac:dyDescent="0.25">
      <c r="G370" s="6">
        <v>0</v>
      </c>
      <c r="J370" s="6">
        <v>0</v>
      </c>
      <c r="W370" s="6">
        <v>0</v>
      </c>
    </row>
    <row r="371" spans="7:23" x14ac:dyDescent="0.25">
      <c r="G371" s="6">
        <v>0</v>
      </c>
      <c r="J371" s="6">
        <v>0</v>
      </c>
      <c r="W371" s="6">
        <v>0</v>
      </c>
    </row>
    <row r="372" spans="7:23" x14ac:dyDescent="0.25">
      <c r="G372" s="6">
        <v>0</v>
      </c>
      <c r="J372" s="6">
        <v>0</v>
      </c>
      <c r="W372" s="6">
        <v>0</v>
      </c>
    </row>
    <row r="373" spans="7:23" x14ac:dyDescent="0.25">
      <c r="G373" s="6">
        <v>0</v>
      </c>
      <c r="J373" s="6">
        <v>0</v>
      </c>
      <c r="W373" s="6">
        <v>0</v>
      </c>
    </row>
    <row r="374" spans="7:23" x14ac:dyDescent="0.25">
      <c r="G374" s="6">
        <v>0</v>
      </c>
      <c r="J374" s="6">
        <v>0</v>
      </c>
      <c r="W374" s="6">
        <v>0</v>
      </c>
    </row>
    <row r="375" spans="7:23" x14ac:dyDescent="0.25">
      <c r="G375" s="6">
        <v>0</v>
      </c>
      <c r="J375" s="6">
        <v>0</v>
      </c>
      <c r="W375" s="6">
        <v>0</v>
      </c>
    </row>
    <row r="376" spans="7:23" x14ac:dyDescent="0.25">
      <c r="G376" s="6">
        <v>0</v>
      </c>
      <c r="J376" s="6">
        <v>0</v>
      </c>
      <c r="W376" s="6">
        <v>0</v>
      </c>
    </row>
    <row r="377" spans="7:23" x14ac:dyDescent="0.25">
      <c r="G377" s="6">
        <v>0</v>
      </c>
      <c r="J377" s="6">
        <v>0</v>
      </c>
      <c r="W377" s="6">
        <v>0</v>
      </c>
    </row>
    <row r="378" spans="7:23" x14ac:dyDescent="0.25">
      <c r="G378" s="6">
        <v>0</v>
      </c>
      <c r="J378" s="6">
        <v>0</v>
      </c>
      <c r="W378" s="6">
        <v>0</v>
      </c>
    </row>
    <row r="379" spans="7:23" x14ac:dyDescent="0.25">
      <c r="G379" s="6">
        <v>0</v>
      </c>
      <c r="J379" s="6">
        <v>0</v>
      </c>
      <c r="W379" s="6">
        <v>0</v>
      </c>
    </row>
    <row r="380" spans="7:23" x14ac:dyDescent="0.25">
      <c r="G380" s="6">
        <v>0</v>
      </c>
      <c r="J380" s="6">
        <v>0</v>
      </c>
      <c r="W380" s="6">
        <v>0</v>
      </c>
    </row>
    <row r="381" spans="7:23" x14ac:dyDescent="0.25">
      <c r="G381" s="6">
        <v>0</v>
      </c>
      <c r="J381" s="6">
        <v>0</v>
      </c>
      <c r="W381" s="6">
        <v>0</v>
      </c>
    </row>
    <row r="382" spans="7:23" x14ac:dyDescent="0.25">
      <c r="G382" s="6">
        <v>0</v>
      </c>
      <c r="J382" s="6">
        <v>0</v>
      </c>
      <c r="W382" s="6">
        <v>0</v>
      </c>
    </row>
    <row r="383" spans="7:23" x14ac:dyDescent="0.25">
      <c r="G383" s="6">
        <v>0</v>
      </c>
      <c r="J383" s="6">
        <v>0</v>
      </c>
      <c r="W383" s="6">
        <v>0</v>
      </c>
    </row>
    <row r="384" spans="7:23" x14ac:dyDescent="0.25">
      <c r="G384" s="6">
        <v>0</v>
      </c>
      <c r="J384" s="6">
        <v>0</v>
      </c>
      <c r="W384" s="6">
        <v>0</v>
      </c>
    </row>
    <row r="385" spans="7:23" x14ac:dyDescent="0.25">
      <c r="G385" s="6">
        <v>0</v>
      </c>
      <c r="J385" s="6">
        <v>0</v>
      </c>
      <c r="W385" s="6">
        <v>0</v>
      </c>
    </row>
    <row r="386" spans="7:23" x14ac:dyDescent="0.25">
      <c r="G386" s="6">
        <v>0</v>
      </c>
      <c r="J386" s="6">
        <v>0</v>
      </c>
      <c r="W386" s="6">
        <v>0</v>
      </c>
    </row>
    <row r="387" spans="7:23" x14ac:dyDescent="0.25">
      <c r="G387" s="6">
        <v>0</v>
      </c>
      <c r="J387" s="6">
        <v>0</v>
      </c>
      <c r="W387" s="6">
        <v>0</v>
      </c>
    </row>
    <row r="388" spans="7:23" x14ac:dyDescent="0.25">
      <c r="G388" s="6">
        <v>0</v>
      </c>
      <c r="J388" s="6">
        <v>0</v>
      </c>
      <c r="W388" s="6">
        <v>0</v>
      </c>
    </row>
    <row r="389" spans="7:23" x14ac:dyDescent="0.25">
      <c r="G389" s="6">
        <v>0</v>
      </c>
      <c r="J389" s="6">
        <v>0</v>
      </c>
      <c r="W389" s="6">
        <v>0</v>
      </c>
    </row>
    <row r="390" spans="7:23" x14ac:dyDescent="0.25">
      <c r="G390" s="6">
        <v>0</v>
      </c>
      <c r="J390" s="6">
        <v>0</v>
      </c>
      <c r="W390" s="6">
        <v>0</v>
      </c>
    </row>
    <row r="391" spans="7:23" x14ac:dyDescent="0.25">
      <c r="G391" s="6">
        <v>0</v>
      </c>
      <c r="J391" s="6">
        <v>0</v>
      </c>
      <c r="W391" s="6">
        <v>0</v>
      </c>
    </row>
    <row r="392" spans="7:23" x14ac:dyDescent="0.25">
      <c r="G392" s="6">
        <v>0</v>
      </c>
      <c r="J392" s="6">
        <v>0</v>
      </c>
      <c r="W392" s="6">
        <v>0</v>
      </c>
    </row>
    <row r="393" spans="7:23" x14ac:dyDescent="0.25">
      <c r="G393" s="6">
        <v>0</v>
      </c>
      <c r="J393" s="6">
        <v>0</v>
      </c>
      <c r="W393" s="6">
        <v>0</v>
      </c>
    </row>
    <row r="394" spans="7:23" x14ac:dyDescent="0.25">
      <c r="G394" s="6">
        <v>0</v>
      </c>
      <c r="J394" s="6">
        <v>0</v>
      </c>
      <c r="W394" s="6">
        <v>0</v>
      </c>
    </row>
    <row r="395" spans="7:23" x14ac:dyDescent="0.25">
      <c r="G395" s="6">
        <v>0</v>
      </c>
      <c r="J395" s="6">
        <v>0</v>
      </c>
      <c r="W395" s="6">
        <v>0</v>
      </c>
    </row>
    <row r="396" spans="7:23" x14ac:dyDescent="0.25">
      <c r="G396" s="6">
        <v>0</v>
      </c>
      <c r="J396" s="6">
        <v>0</v>
      </c>
      <c r="W396" s="6">
        <v>0</v>
      </c>
    </row>
    <row r="397" spans="7:23" x14ac:dyDescent="0.25">
      <c r="G397" s="6">
        <v>0</v>
      </c>
      <c r="W397" s="6">
        <v>0</v>
      </c>
    </row>
    <row r="398" spans="7:23" x14ac:dyDescent="0.25">
      <c r="G398" s="6">
        <v>0</v>
      </c>
      <c r="W398" s="6">
        <v>0</v>
      </c>
    </row>
    <row r="399" spans="7:23" x14ac:dyDescent="0.25">
      <c r="G399" s="6">
        <v>0</v>
      </c>
      <c r="W399" s="6">
        <v>0</v>
      </c>
    </row>
    <row r="400" spans="7:23" x14ac:dyDescent="0.25">
      <c r="G400" s="6">
        <v>0</v>
      </c>
      <c r="W400" s="6">
        <v>0</v>
      </c>
    </row>
    <row r="401" spans="23:23" x14ac:dyDescent="0.25">
      <c r="W401" s="6">
        <v>0</v>
      </c>
    </row>
    <row r="402" spans="23:23" x14ac:dyDescent="0.25">
      <c r="W402" s="6">
        <v>0</v>
      </c>
    </row>
    <row r="403" spans="23:23" x14ac:dyDescent="0.25">
      <c r="W403" s="6">
        <v>0</v>
      </c>
    </row>
    <row r="404" spans="23:23" x14ac:dyDescent="0.25">
      <c r="W404" s="6">
        <v>0</v>
      </c>
    </row>
    <row r="405" spans="23:23" x14ac:dyDescent="0.25">
      <c r="W405" s="6">
        <v>0</v>
      </c>
    </row>
    <row r="406" spans="23:23" x14ac:dyDescent="0.25">
      <c r="W406" s="6">
        <v>0</v>
      </c>
    </row>
    <row r="407" spans="23:23" x14ac:dyDescent="0.25">
      <c r="W407" s="6">
        <v>0</v>
      </c>
    </row>
    <row r="408" spans="23:23" x14ac:dyDescent="0.25">
      <c r="W408" s="6">
        <v>0</v>
      </c>
    </row>
    <row r="409" spans="23:23" x14ac:dyDescent="0.25">
      <c r="W409" s="6">
        <v>0</v>
      </c>
    </row>
    <row r="410" spans="23:23" x14ac:dyDescent="0.25">
      <c r="W410" s="6">
        <v>0</v>
      </c>
    </row>
    <row r="411" spans="23:23" x14ac:dyDescent="0.25">
      <c r="W411" s="6">
        <v>0</v>
      </c>
    </row>
    <row r="412" spans="23:23" x14ac:dyDescent="0.25">
      <c r="W412" s="6">
        <v>0</v>
      </c>
    </row>
    <row r="413" spans="23:23" x14ac:dyDescent="0.25">
      <c r="W413" s="6">
        <v>0</v>
      </c>
    </row>
    <row r="414" spans="23:23" x14ac:dyDescent="0.25">
      <c r="W414" s="6">
        <v>0</v>
      </c>
    </row>
    <row r="415" spans="23:23" x14ac:dyDescent="0.25">
      <c r="W415" s="6">
        <v>0</v>
      </c>
    </row>
    <row r="416" spans="23:23" x14ac:dyDescent="0.25">
      <c r="W416" s="6">
        <v>0</v>
      </c>
    </row>
    <row r="417" spans="23:23" x14ac:dyDescent="0.25">
      <c r="W417" s="6">
        <v>0</v>
      </c>
    </row>
    <row r="418" spans="23:23" x14ac:dyDescent="0.25">
      <c r="W418" s="6">
        <v>0</v>
      </c>
    </row>
    <row r="419" spans="23:23" x14ac:dyDescent="0.25">
      <c r="W419" s="6">
        <v>0</v>
      </c>
    </row>
    <row r="420" spans="23:23" x14ac:dyDescent="0.25">
      <c r="W420" s="6">
        <v>0</v>
      </c>
    </row>
    <row r="421" spans="23:23" x14ac:dyDescent="0.25">
      <c r="W421" s="6">
        <v>0</v>
      </c>
    </row>
    <row r="422" spans="23:23" x14ac:dyDescent="0.25">
      <c r="W422" s="6">
        <v>0</v>
      </c>
    </row>
    <row r="423" spans="23:23" x14ac:dyDescent="0.25">
      <c r="W423" s="6">
        <v>0</v>
      </c>
    </row>
    <row r="424" spans="23:23" x14ac:dyDescent="0.25">
      <c r="W424" s="6">
        <v>0</v>
      </c>
    </row>
    <row r="425" spans="23:23" x14ac:dyDescent="0.25">
      <c r="W425" s="6">
        <v>0</v>
      </c>
    </row>
    <row r="426" spans="23:23" x14ac:dyDescent="0.25">
      <c r="W426" s="6">
        <v>0</v>
      </c>
    </row>
    <row r="427" spans="23:23" x14ac:dyDescent="0.25">
      <c r="W427" s="6">
        <v>0</v>
      </c>
    </row>
    <row r="428" spans="23:23" x14ac:dyDescent="0.25">
      <c r="W428" s="6">
        <v>0</v>
      </c>
    </row>
    <row r="429" spans="23:23" x14ac:dyDescent="0.25">
      <c r="W429" s="6">
        <v>0</v>
      </c>
    </row>
    <row r="430" spans="23:23" x14ac:dyDescent="0.25">
      <c r="W430" s="6">
        <v>0</v>
      </c>
    </row>
    <row r="431" spans="23:23" x14ac:dyDescent="0.25">
      <c r="W431" s="6">
        <v>0</v>
      </c>
    </row>
    <row r="432" spans="23:23" x14ac:dyDescent="0.25">
      <c r="W432" s="6">
        <v>0</v>
      </c>
    </row>
    <row r="433" spans="23:23" x14ac:dyDescent="0.25">
      <c r="W433" s="6">
        <v>0</v>
      </c>
    </row>
    <row r="434" spans="23:23" x14ac:dyDescent="0.25">
      <c r="W434" s="6">
        <v>0</v>
      </c>
    </row>
    <row r="435" spans="23:23" x14ac:dyDescent="0.25">
      <c r="W435" s="6">
        <v>0</v>
      </c>
    </row>
    <row r="436" spans="23:23" x14ac:dyDescent="0.25">
      <c r="W436" s="6">
        <v>0</v>
      </c>
    </row>
    <row r="437" spans="23:23" x14ac:dyDescent="0.25">
      <c r="W437" s="6">
        <v>0</v>
      </c>
    </row>
    <row r="438" spans="23:23" x14ac:dyDescent="0.25">
      <c r="W438" s="6">
        <v>0</v>
      </c>
    </row>
    <row r="439" spans="23:23" x14ac:dyDescent="0.25">
      <c r="W439" s="6">
        <v>0</v>
      </c>
    </row>
    <row r="440" spans="23:23" x14ac:dyDescent="0.25">
      <c r="W440" s="6">
        <v>0</v>
      </c>
    </row>
    <row r="441" spans="23:23" x14ac:dyDescent="0.25">
      <c r="W441" s="6">
        <v>0</v>
      </c>
    </row>
    <row r="442" spans="23:23" x14ac:dyDescent="0.25">
      <c r="W442" s="6">
        <v>0</v>
      </c>
    </row>
    <row r="443" spans="23:23" x14ac:dyDescent="0.25">
      <c r="W443" s="6">
        <v>0</v>
      </c>
    </row>
    <row r="444" spans="23:23" x14ac:dyDescent="0.25">
      <c r="W444" s="6">
        <v>0</v>
      </c>
    </row>
    <row r="445" spans="23:23" x14ac:dyDescent="0.25">
      <c r="W445" s="6">
        <v>0</v>
      </c>
    </row>
    <row r="446" spans="23:23" x14ac:dyDescent="0.25">
      <c r="W446" s="6">
        <v>0</v>
      </c>
    </row>
    <row r="447" spans="23:23" x14ac:dyDescent="0.25">
      <c r="W447" s="6">
        <v>0</v>
      </c>
    </row>
    <row r="448" spans="23:23" x14ac:dyDescent="0.25">
      <c r="W448" s="6">
        <v>0</v>
      </c>
    </row>
    <row r="449" spans="23:23" x14ac:dyDescent="0.25">
      <c r="W449" s="6">
        <v>0</v>
      </c>
    </row>
    <row r="450" spans="23:23" x14ac:dyDescent="0.25">
      <c r="W450" s="6">
        <v>0</v>
      </c>
    </row>
    <row r="451" spans="23:23" x14ac:dyDescent="0.25">
      <c r="W451" s="6">
        <v>0</v>
      </c>
    </row>
    <row r="452" spans="23:23" x14ac:dyDescent="0.25">
      <c r="W452" s="6">
        <v>0</v>
      </c>
    </row>
    <row r="453" spans="23:23" x14ac:dyDescent="0.25">
      <c r="W453" s="6">
        <v>0</v>
      </c>
    </row>
    <row r="454" spans="23:23" x14ac:dyDescent="0.25">
      <c r="W454" s="6">
        <v>0</v>
      </c>
    </row>
    <row r="455" spans="23:23" x14ac:dyDescent="0.25">
      <c r="W455" s="6">
        <v>0</v>
      </c>
    </row>
    <row r="456" spans="23:23" x14ac:dyDescent="0.25">
      <c r="W456" s="6">
        <v>0</v>
      </c>
    </row>
    <row r="457" spans="23:23" x14ac:dyDescent="0.25">
      <c r="W457" s="6">
        <v>0</v>
      </c>
    </row>
    <row r="458" spans="23:23" x14ac:dyDescent="0.25">
      <c r="W458" s="6">
        <v>0</v>
      </c>
    </row>
    <row r="459" spans="23:23" x14ac:dyDescent="0.25">
      <c r="W459" s="6">
        <v>0</v>
      </c>
    </row>
    <row r="460" spans="23:23" x14ac:dyDescent="0.25">
      <c r="W460" s="6">
        <v>0</v>
      </c>
    </row>
    <row r="461" spans="23:23" x14ac:dyDescent="0.25">
      <c r="W461" s="6">
        <v>0</v>
      </c>
    </row>
    <row r="462" spans="23:23" x14ac:dyDescent="0.25">
      <c r="W462" s="6">
        <v>0</v>
      </c>
    </row>
    <row r="463" spans="23:23" x14ac:dyDescent="0.25">
      <c r="W463" s="6">
        <v>0</v>
      </c>
    </row>
    <row r="464" spans="23:23" x14ac:dyDescent="0.25">
      <c r="W464" s="6">
        <v>0</v>
      </c>
    </row>
    <row r="465" spans="23:23" x14ac:dyDescent="0.25">
      <c r="W465" s="6">
        <v>0</v>
      </c>
    </row>
    <row r="466" spans="23:23" x14ac:dyDescent="0.25">
      <c r="W466" s="6">
        <v>0</v>
      </c>
    </row>
    <row r="467" spans="23:23" x14ac:dyDescent="0.25">
      <c r="W467" s="6">
        <v>0</v>
      </c>
    </row>
    <row r="468" spans="23:23" x14ac:dyDescent="0.25">
      <c r="W468" s="6">
        <v>0</v>
      </c>
    </row>
    <row r="469" spans="23:23" x14ac:dyDescent="0.25">
      <c r="W469" s="6">
        <v>0</v>
      </c>
    </row>
    <row r="470" spans="23:23" x14ac:dyDescent="0.25">
      <c r="W470" s="6">
        <v>0</v>
      </c>
    </row>
    <row r="471" spans="23:23" x14ac:dyDescent="0.25">
      <c r="W471" s="6">
        <v>0</v>
      </c>
    </row>
    <row r="472" spans="23:23" x14ac:dyDescent="0.25">
      <c r="W472" s="6">
        <v>0</v>
      </c>
    </row>
    <row r="473" spans="23:23" x14ac:dyDescent="0.25">
      <c r="W473" s="6">
        <v>0</v>
      </c>
    </row>
    <row r="474" spans="23:23" x14ac:dyDescent="0.25">
      <c r="W474" s="6">
        <v>0</v>
      </c>
    </row>
    <row r="475" spans="23:23" x14ac:dyDescent="0.25">
      <c r="W475" s="6">
        <v>0</v>
      </c>
    </row>
    <row r="476" spans="23:23" x14ac:dyDescent="0.25">
      <c r="W476" s="6">
        <v>0</v>
      </c>
    </row>
    <row r="477" spans="23:23" x14ac:dyDescent="0.25">
      <c r="W477" s="6">
        <v>0</v>
      </c>
    </row>
    <row r="478" spans="23:23" x14ac:dyDescent="0.25">
      <c r="W478" s="6">
        <v>0</v>
      </c>
    </row>
    <row r="479" spans="23:23" x14ac:dyDescent="0.25">
      <c r="W479" s="6">
        <v>0</v>
      </c>
    </row>
    <row r="480" spans="23:23" x14ac:dyDescent="0.25">
      <c r="W480" s="6">
        <v>0</v>
      </c>
    </row>
    <row r="481" spans="23:23" x14ac:dyDescent="0.25">
      <c r="W481" s="6">
        <v>0</v>
      </c>
    </row>
    <row r="482" spans="23:23" x14ac:dyDescent="0.25">
      <c r="W482" s="6">
        <v>0</v>
      </c>
    </row>
    <row r="483" spans="23:23" x14ac:dyDescent="0.25">
      <c r="W483" s="6">
        <v>0</v>
      </c>
    </row>
    <row r="484" spans="23:23" x14ac:dyDescent="0.25">
      <c r="W484" s="6">
        <v>0</v>
      </c>
    </row>
    <row r="485" spans="23:23" x14ac:dyDescent="0.25">
      <c r="W485" s="6">
        <v>0</v>
      </c>
    </row>
    <row r="486" spans="23:23" x14ac:dyDescent="0.25">
      <c r="W486" s="6">
        <v>0</v>
      </c>
    </row>
    <row r="487" spans="23:23" x14ac:dyDescent="0.25">
      <c r="W487" s="6">
        <v>0</v>
      </c>
    </row>
    <row r="488" spans="23:23" x14ac:dyDescent="0.25">
      <c r="W488" s="6">
        <v>0</v>
      </c>
    </row>
    <row r="489" spans="23:23" x14ac:dyDescent="0.25">
      <c r="W489" s="6">
        <v>0</v>
      </c>
    </row>
    <row r="490" spans="23:23" x14ac:dyDescent="0.25">
      <c r="W490" s="6">
        <v>0</v>
      </c>
    </row>
    <row r="491" spans="23:23" x14ac:dyDescent="0.25">
      <c r="W491" s="6">
        <v>0</v>
      </c>
    </row>
    <row r="492" spans="23:23" x14ac:dyDescent="0.25">
      <c r="W492" s="6">
        <v>0</v>
      </c>
    </row>
    <row r="493" spans="23:23" x14ac:dyDescent="0.25">
      <c r="W493" s="6">
        <v>0</v>
      </c>
    </row>
    <row r="494" spans="23:23" x14ac:dyDescent="0.25">
      <c r="W494" s="6">
        <v>0</v>
      </c>
    </row>
    <row r="495" spans="23:23" x14ac:dyDescent="0.25">
      <c r="W495" s="6">
        <v>0</v>
      </c>
    </row>
    <row r="496" spans="23:23" x14ac:dyDescent="0.25">
      <c r="W496" s="6">
        <v>0</v>
      </c>
    </row>
    <row r="497" spans="23:23" x14ac:dyDescent="0.25">
      <c r="W497" s="6">
        <v>0</v>
      </c>
    </row>
    <row r="498" spans="23:23" x14ac:dyDescent="0.25">
      <c r="W498" s="6">
        <v>0</v>
      </c>
    </row>
    <row r="499" spans="23:23" x14ac:dyDescent="0.25">
      <c r="W499" s="6">
        <v>0</v>
      </c>
    </row>
    <row r="500" spans="23:23" x14ac:dyDescent="0.25">
      <c r="W500" s="6">
        <v>0</v>
      </c>
    </row>
    <row r="501" spans="23:23" x14ac:dyDescent="0.25">
      <c r="W501" s="6">
        <v>0</v>
      </c>
    </row>
    <row r="502" spans="23:23" x14ac:dyDescent="0.25">
      <c r="W502" s="6">
        <v>0</v>
      </c>
    </row>
    <row r="503" spans="23:23" x14ac:dyDescent="0.25">
      <c r="W503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C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3" sqref="N13"/>
    </sheetView>
  </sheetViews>
  <sheetFormatPr defaultColWidth="8.7109375" defaultRowHeight="15" x14ac:dyDescent="0.25"/>
  <cols>
    <col min="1" max="1" width="15.7109375" style="13" customWidth="1"/>
    <col min="2" max="2" width="12.28515625" bestFit="1" customWidth="1"/>
    <col min="3" max="3" width="11.28515625" bestFit="1" customWidth="1"/>
    <col min="4" max="5" width="10.7109375" bestFit="1" customWidth="1"/>
    <col min="6" max="8" width="11.42578125" bestFit="1" customWidth="1"/>
    <col min="9" max="9" width="10.7109375" bestFit="1" customWidth="1"/>
    <col min="10" max="10" width="9.42578125" bestFit="1" customWidth="1"/>
    <col min="11" max="11" width="11.28515625" bestFit="1" customWidth="1"/>
    <col min="12" max="12" width="9.42578125" bestFit="1" customWidth="1"/>
    <col min="13" max="15" width="10.7109375" bestFit="1" customWidth="1"/>
    <col min="16" max="16" width="10.28515625" bestFit="1" customWidth="1"/>
    <col min="17" max="17" width="11.7109375" bestFit="1" customWidth="1"/>
    <col min="18" max="18" width="10.28515625" bestFit="1" customWidth="1"/>
    <col min="19" max="21" width="9" bestFit="1" customWidth="1"/>
    <col min="22" max="22" width="10.42578125" bestFit="1" customWidth="1"/>
    <col min="23" max="23" width="10.28515625" bestFit="1" customWidth="1"/>
    <col min="24" max="24" width="11.28515625" bestFit="1" customWidth="1"/>
    <col min="25" max="25" width="9" bestFit="1" customWidth="1"/>
    <col min="26" max="27" width="11.28515625" bestFit="1" customWidth="1"/>
    <col min="28" max="29" width="10.28515625" bestFit="1" customWidth="1"/>
    <col min="30" max="30" width="7.7109375" bestFit="1" customWidth="1"/>
    <col min="31" max="31" width="9.140625" bestFit="1" customWidth="1"/>
    <col min="32" max="32" width="10.28515625" bestFit="1" customWidth="1"/>
    <col min="33" max="35" width="9" bestFit="1" customWidth="1"/>
    <col min="36" max="36" width="10.28515625" bestFit="1" customWidth="1"/>
    <col min="37" max="39" width="9" bestFit="1" customWidth="1"/>
    <col min="40" max="40" width="8.7109375" bestFit="1" customWidth="1"/>
    <col min="41" max="41" width="9.7109375" customWidth="1"/>
    <col min="42" max="42" width="8.7109375" bestFit="1" customWidth="1"/>
    <col min="44" max="44" width="9" bestFit="1" customWidth="1"/>
    <col min="45" max="45" width="9.42578125" bestFit="1" customWidth="1"/>
    <col min="46" max="46" width="10.28515625" bestFit="1" customWidth="1"/>
    <col min="47" max="47" width="8.7109375" bestFit="1" customWidth="1"/>
    <col min="48" max="48" width="9.42578125" bestFit="1" customWidth="1"/>
    <col min="49" max="49" width="10.28515625" bestFit="1" customWidth="1"/>
    <col min="50" max="50" width="11.28515625" bestFit="1" customWidth="1"/>
    <col min="51" max="51" width="11" bestFit="1" customWidth="1"/>
    <col min="52" max="52" width="8.7109375" bestFit="1" customWidth="1"/>
    <col min="53" max="53" width="11.7109375" bestFit="1" customWidth="1"/>
    <col min="54" max="54" width="11.28515625" bestFit="1" customWidth="1"/>
  </cols>
  <sheetData>
    <row r="1" spans="1:55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2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</row>
    <row r="2" spans="1:55" x14ac:dyDescent="0.25">
      <c r="A2" s="13">
        <v>42339</v>
      </c>
      <c r="B2" s="6"/>
      <c r="C2" s="6"/>
      <c r="D2" s="6"/>
      <c r="E2" s="6"/>
      <c r="F2" s="6">
        <f>EBS!F2-'existing comptroller'!F302</f>
        <v>0</v>
      </c>
      <c r="G2" s="6">
        <f>EBS!G2-'existing comptroller'!G302</f>
        <v>-6375000</v>
      </c>
      <c r="H2" s="6">
        <f>EBS!H2-'existing comptroller'!H302</f>
        <v>-9589000</v>
      </c>
      <c r="I2" s="6">
        <f>EBS!I2-'existing comptroller'!I302</f>
        <v>-2941000</v>
      </c>
      <c r="J2" s="6">
        <f>EBS!J2-'existing comptroller'!J302</f>
        <v>-402000</v>
      </c>
      <c r="K2" s="6"/>
      <c r="L2" s="6"/>
      <c r="M2" s="6"/>
      <c r="N2" s="6">
        <f>EBS!N2-'existing comptroller'!N302</f>
        <v>-1103000</v>
      </c>
      <c r="O2" s="6">
        <f>EBS!O2-'existing comptroller'!O302</f>
        <v>-4598000</v>
      </c>
      <c r="P2" s="6"/>
      <c r="Q2" s="6">
        <f>EBS!Q2-'existing comptroller'!Q302</f>
        <v>-11404000</v>
      </c>
      <c r="R2" s="6"/>
      <c r="S2" s="6"/>
      <c r="T2" s="6"/>
      <c r="U2" s="6"/>
      <c r="V2" s="6"/>
      <c r="W2" s="6">
        <f>EBS!W2-'existing comptroller'!W302</f>
        <v>0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x14ac:dyDescent="0.25">
      <c r="A3" s="13">
        <v>42370</v>
      </c>
      <c r="B3" s="6"/>
      <c r="C3" s="6"/>
      <c r="D3" s="6"/>
      <c r="E3" s="6"/>
      <c r="F3" s="6">
        <f>EBS!F3-'existing comptroller'!F303</f>
        <v>0</v>
      </c>
      <c r="G3" s="6">
        <f>EBS!G3-'existing comptroller'!G303</f>
        <v>-201771.80999999959</v>
      </c>
      <c r="H3" s="6">
        <f>EBS!H3-'existing comptroller'!H303</f>
        <v>1461385.4100000001</v>
      </c>
      <c r="I3" s="6">
        <f>EBS!I3-'existing comptroller'!I303</f>
        <v>-1956744.7799999998</v>
      </c>
      <c r="J3" s="6">
        <f>EBS!J3-'existing comptroller'!J303</f>
        <v>-2160.1900000000023</v>
      </c>
      <c r="K3" s="6"/>
      <c r="L3" s="6"/>
      <c r="M3" s="6"/>
      <c r="N3" s="6">
        <f>EBS!N3-'existing comptroller'!N303</f>
        <v>-1833693.95</v>
      </c>
      <c r="O3" s="6">
        <f>EBS!O3-'existing comptroller'!O303</f>
        <v>788272.44000000041</v>
      </c>
      <c r="P3" s="6"/>
      <c r="Q3" s="6">
        <f>EBS!Q3-'existing comptroller'!Q303</f>
        <v>2086784.1499999994</v>
      </c>
      <c r="R3" s="6"/>
      <c r="S3" s="6"/>
      <c r="T3" s="6"/>
      <c r="U3" s="6"/>
      <c r="V3" s="6"/>
      <c r="W3" s="6">
        <f>EBS!W3-'existing comptroller'!W303</f>
        <v>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x14ac:dyDescent="0.25">
      <c r="A4" s="13">
        <v>42401</v>
      </c>
      <c r="B4" s="6"/>
      <c r="C4" s="6"/>
      <c r="D4" s="6"/>
      <c r="E4" s="6"/>
      <c r="F4" s="6">
        <f>EBS!F4-'existing comptroller'!F304</f>
        <v>0</v>
      </c>
      <c r="G4" s="6">
        <f>EBS!G4-'existing comptroller'!G304</f>
        <v>620489.59999999963</v>
      </c>
      <c r="H4" s="6">
        <f>EBS!H4-'existing comptroller'!H304</f>
        <v>1588188.0499999998</v>
      </c>
      <c r="I4" s="6">
        <f>EBS!I4-'existing comptroller'!I304</f>
        <v>3244148.83</v>
      </c>
      <c r="J4" s="6">
        <f>EBS!J4-'existing comptroller'!J304</f>
        <v>-59653.150000000023</v>
      </c>
      <c r="K4" s="6"/>
      <c r="L4" s="6"/>
      <c r="M4" s="6"/>
      <c r="N4" s="6">
        <f>EBS!N4-'existing comptroller'!N304</f>
        <v>-604540.54</v>
      </c>
      <c r="O4" s="6">
        <f>EBS!O4-'existing comptroller'!O304</f>
        <v>277768.7200000002</v>
      </c>
      <c r="P4" s="6"/>
      <c r="Q4" s="6">
        <f>EBS!Q4-'existing comptroller'!Q304</f>
        <v>-71576.820000000298</v>
      </c>
      <c r="R4" s="6"/>
      <c r="S4" s="6"/>
      <c r="T4" s="6"/>
      <c r="U4" s="6"/>
      <c r="V4" s="6"/>
      <c r="W4" s="6">
        <f>EBS!W4-'existing comptroller'!W304</f>
        <v>0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x14ac:dyDescent="0.25">
      <c r="A5" s="13">
        <v>42430</v>
      </c>
      <c r="B5" s="6"/>
      <c r="C5" s="6"/>
      <c r="D5" s="6"/>
      <c r="E5" s="6"/>
      <c r="F5" s="6">
        <f>EBS!F5-'existing comptroller'!F305</f>
        <v>0</v>
      </c>
      <c r="G5" s="6">
        <f>EBS!G5-'existing comptroller'!G305</f>
        <v>-641567.95000000019</v>
      </c>
      <c r="H5" s="6">
        <f>EBS!H5-'existing comptroller'!H305</f>
        <v>-3145572.5999999996</v>
      </c>
      <c r="I5" s="6">
        <f>EBS!I5-'existing comptroller'!I305</f>
        <v>-934236.56</v>
      </c>
      <c r="J5" s="6">
        <f>EBS!J5-'existing comptroller'!J305</f>
        <v>-142099.53</v>
      </c>
      <c r="K5" s="6"/>
      <c r="L5" s="6"/>
      <c r="M5" s="6"/>
      <c r="N5" s="6">
        <f>EBS!N5-'existing comptroller'!N305</f>
        <v>314247.60999999987</v>
      </c>
      <c r="O5" s="6">
        <f>EBS!O5-'existing comptroller'!O305</f>
        <v>-271775.56999999983</v>
      </c>
      <c r="P5" s="6"/>
      <c r="Q5" s="6">
        <f>EBS!Q5-'existing comptroller'!Q305</f>
        <v>-3447373.8899999997</v>
      </c>
      <c r="R5" s="6"/>
      <c r="S5" s="6"/>
      <c r="T5" s="6"/>
      <c r="U5" s="6"/>
      <c r="V5" s="6"/>
      <c r="W5" s="6">
        <f>EBS!W5-'existing comptroller'!W305</f>
        <v>0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x14ac:dyDescent="0.25">
      <c r="A6" s="13">
        <v>42461</v>
      </c>
      <c r="B6" s="6"/>
      <c r="C6" s="6"/>
      <c r="D6" s="6"/>
      <c r="E6" s="6"/>
      <c r="F6" s="6">
        <f>EBS!F6-'existing comptroller'!F306</f>
        <v>0</v>
      </c>
      <c r="G6" s="6">
        <f>EBS!G6-'existing comptroller'!G306</f>
        <v>-556058.0700000003</v>
      </c>
      <c r="H6" s="6">
        <f>EBS!H6-'existing comptroller'!H306</f>
        <v>1953227.75</v>
      </c>
      <c r="I6" s="6">
        <f>EBS!I6-'existing comptroller'!I306</f>
        <v>-476951.20999999996</v>
      </c>
      <c r="J6" s="6">
        <f>EBS!J6-'existing comptroller'!J306</f>
        <v>-44634.920000000013</v>
      </c>
      <c r="K6" s="6"/>
      <c r="L6" s="6"/>
      <c r="M6" s="6"/>
      <c r="N6" s="6">
        <f>EBS!N6-'existing comptroller'!N306</f>
        <v>-1106217.6000000001</v>
      </c>
      <c r="O6" s="6">
        <f>EBS!O6-'existing comptroller'!O306</f>
        <v>-283391.16000000061</v>
      </c>
      <c r="P6" s="6"/>
      <c r="Q6" s="6">
        <f>EBS!Q6-'existing comptroller'!Q306</f>
        <v>2401391.1300000008</v>
      </c>
      <c r="R6" s="6"/>
      <c r="S6" s="6"/>
      <c r="T6" s="6"/>
      <c r="U6" s="6"/>
      <c r="V6" s="6"/>
      <c r="W6" s="6">
        <f>EBS!W6-'existing comptroller'!W306</f>
        <v>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x14ac:dyDescent="0.25">
      <c r="A7" s="13">
        <v>42491</v>
      </c>
      <c r="B7" s="6"/>
      <c r="C7" s="6"/>
      <c r="D7" s="6"/>
      <c r="E7" s="6"/>
      <c r="F7" s="6">
        <f>EBS!F7-'existing comptroller'!F307</f>
        <v>0</v>
      </c>
      <c r="G7" s="6">
        <f>EBS!G7-'existing comptroller'!G307</f>
        <v>-300174.55999999959</v>
      </c>
      <c r="H7" s="6">
        <f>EBS!H7-'existing comptroller'!H307</f>
        <v>417293.83000000007</v>
      </c>
      <c r="I7" s="6">
        <f>EBS!I7-'existing comptroller'!I307</f>
        <v>358480.50999999978</v>
      </c>
      <c r="J7" s="6">
        <f>EBS!J7-'existing comptroller'!J307</f>
        <v>54472.150000000023</v>
      </c>
      <c r="K7" s="6"/>
      <c r="L7" s="6"/>
      <c r="M7" s="6"/>
      <c r="N7" s="6">
        <f>EBS!N7-'existing comptroller'!N307</f>
        <v>700867.12999999989</v>
      </c>
      <c r="O7" s="6">
        <f>EBS!O7-'existing comptroller'!O307</f>
        <v>74294.040000000503</v>
      </c>
      <c r="P7" s="6"/>
      <c r="Q7" s="6">
        <f>EBS!Q7-'existing comptroller'!Q307</f>
        <v>-1374018.42</v>
      </c>
      <c r="R7" s="6"/>
      <c r="S7" s="6"/>
      <c r="T7" s="6"/>
      <c r="U7" s="6"/>
      <c r="V7" s="6"/>
      <c r="W7" s="6">
        <f>EBS!W7-'existing comptroller'!W307</f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x14ac:dyDescent="0.25">
      <c r="A8" s="13">
        <v>42522</v>
      </c>
      <c r="B8" s="6"/>
      <c r="C8" s="6"/>
      <c r="D8" s="6"/>
      <c r="E8" s="6"/>
      <c r="F8" s="6">
        <f>EBS!F8-'existing comptroller'!F308</f>
        <v>0</v>
      </c>
      <c r="G8" s="6">
        <f>EBS!G8-'existing comptroller'!G308</f>
        <v>394084.5700000003</v>
      </c>
      <c r="H8" s="6">
        <f>EBS!H8-'existing comptroller'!H308</f>
        <v>-685103.11000000034</v>
      </c>
      <c r="I8" s="6">
        <f>EBS!I8-'existing comptroller'!I308</f>
        <v>-761908.16000000015</v>
      </c>
      <c r="J8" s="6">
        <f>EBS!J8-'existing comptroller'!J308</f>
        <v>22302.169999999984</v>
      </c>
      <c r="K8" s="6"/>
      <c r="L8" s="6"/>
      <c r="M8" s="6"/>
      <c r="N8" s="6">
        <f>EBS!N8-'existing comptroller'!N308</f>
        <v>216795.08999999985</v>
      </c>
      <c r="O8" s="6">
        <f>EBS!O8-'existing comptroller'!O308</f>
        <v>-24746</v>
      </c>
      <c r="P8" s="6"/>
      <c r="Q8" s="6">
        <f>EBS!Q8-'existing comptroller'!Q308</f>
        <v>1970304.9000000004</v>
      </c>
      <c r="R8" s="6"/>
      <c r="S8" s="6"/>
      <c r="T8" s="6"/>
      <c r="U8" s="6"/>
      <c r="V8" s="6"/>
      <c r="W8" s="6">
        <f>EBS!W8-'existing comptroller'!W308</f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x14ac:dyDescent="0.25">
      <c r="A9" s="13">
        <v>42552</v>
      </c>
      <c r="B9" s="6"/>
      <c r="C9" s="6"/>
      <c r="D9" s="6"/>
      <c r="E9" s="6"/>
      <c r="F9" s="6">
        <f>EBS!F9-'existing comptroller'!F309</f>
        <v>0</v>
      </c>
      <c r="G9" s="6">
        <f>EBS!G9-'existing comptroller'!G309</f>
        <v>291484.78999999724</v>
      </c>
      <c r="H9" s="6">
        <f>EBS!H9-'existing comptroller'!H309</f>
        <v>-338485.69999999925</v>
      </c>
      <c r="I9" s="6">
        <f>EBS!I9-'existing comptroller'!I309</f>
        <v>-619493.98</v>
      </c>
      <c r="J9" s="6">
        <f>EBS!J9-'existing comptroller'!J309</f>
        <v>11360.890000000014</v>
      </c>
      <c r="K9" s="6"/>
      <c r="L9" s="6"/>
      <c r="M9" s="6"/>
      <c r="N9" s="6">
        <f>EBS!N9-'existing comptroller'!N309</f>
        <v>877343.62000000011</v>
      </c>
      <c r="O9" s="6">
        <f>EBS!O9-'existing comptroller'!O309</f>
        <v>-264867.74000000022</v>
      </c>
      <c r="P9" s="6"/>
      <c r="Q9" s="6">
        <f>EBS!Q9-'existing comptroller'!Q309</f>
        <v>-5213416.5299999975</v>
      </c>
      <c r="R9" s="6"/>
      <c r="S9" s="6"/>
      <c r="T9" s="6"/>
      <c r="U9" s="6"/>
      <c r="V9" s="6"/>
      <c r="W9" s="6">
        <f>EBS!W9-'existing comptroller'!W309</f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x14ac:dyDescent="0.25">
      <c r="A10" s="13">
        <v>42583</v>
      </c>
      <c r="B10" s="6"/>
      <c r="C10" s="6"/>
      <c r="D10" s="6"/>
      <c r="E10" s="6"/>
      <c r="F10" s="6">
        <f>EBS!F10-'existing comptroller'!F310</f>
        <v>0</v>
      </c>
      <c r="G10" s="6">
        <f>EBS!G10-'existing comptroller'!G310</f>
        <v>-293319.95000000019</v>
      </c>
      <c r="H10" s="6">
        <f>EBS!H10-'existing comptroller'!H310</f>
        <v>168185.6500000013</v>
      </c>
      <c r="I10" s="6">
        <f>EBS!I10-'existing comptroller'!I310</f>
        <v>1491305.6099999999</v>
      </c>
      <c r="J10" s="6">
        <f>EBS!J10-'existing comptroller'!J310</f>
        <v>18058.989999999991</v>
      </c>
      <c r="K10" s="6"/>
      <c r="L10" s="6"/>
      <c r="M10" s="6"/>
      <c r="N10" s="6">
        <f>EBS!N10-'existing comptroller'!N310</f>
        <v>-626924.06999999983</v>
      </c>
      <c r="O10" s="6">
        <f>EBS!O10-'existing comptroller'!O310</f>
        <v>-14447.05999999959</v>
      </c>
      <c r="P10" s="6"/>
      <c r="Q10" s="6">
        <f>EBS!Q10-'existing comptroller'!Q310</f>
        <v>3213887.0999999996</v>
      </c>
      <c r="R10" s="6"/>
      <c r="S10" s="6"/>
      <c r="T10" s="6"/>
      <c r="U10" s="6"/>
      <c r="V10" s="6"/>
      <c r="W10" s="6">
        <f>EBS!W10-'existing comptroller'!W310</f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x14ac:dyDescent="0.25">
      <c r="A11" s="13">
        <v>42614</v>
      </c>
      <c r="B11" s="6"/>
      <c r="C11" s="6"/>
      <c r="D11" s="6"/>
      <c r="E11" s="6"/>
      <c r="F11" s="6">
        <f>EBS!F11-'existing comptroller'!F311</f>
        <v>0</v>
      </c>
      <c r="G11" s="6">
        <f>EBS!G11-'existing comptroller'!G311</f>
        <v>-770524.04999999981</v>
      </c>
      <c r="H11" s="6">
        <f>EBS!H11-'existing comptroller'!H311</f>
        <v>-650463.5</v>
      </c>
      <c r="I11" s="6">
        <f>EBS!I11-'existing comptroller'!I311</f>
        <v>-550526.43999999994</v>
      </c>
      <c r="J11" s="6">
        <f>EBS!J11-'existing comptroller'!J311</f>
        <v>2977.320000000007</v>
      </c>
      <c r="K11" s="6"/>
      <c r="L11" s="6"/>
      <c r="M11" s="6"/>
      <c r="N11" s="6">
        <f>EBS!N11-'existing comptroller'!N311</f>
        <v>-1545793.88</v>
      </c>
      <c r="O11" s="6">
        <f>EBS!O11-'existing comptroller'!O311</f>
        <v>-51737.349999999627</v>
      </c>
      <c r="P11" s="6"/>
      <c r="Q11" s="6">
        <f>EBS!Q11-'existing comptroller'!Q311</f>
        <v>808153.33000000007</v>
      </c>
      <c r="R11" s="6"/>
      <c r="S11" s="6"/>
      <c r="T11" s="6"/>
      <c r="U11" s="6"/>
      <c r="V11" s="6"/>
      <c r="W11" s="6">
        <f>EBS!W11-'existing comptroller'!W311</f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x14ac:dyDescent="0.25">
      <c r="A12" s="13">
        <v>42644</v>
      </c>
      <c r="B12" s="6"/>
      <c r="C12" s="6"/>
      <c r="D12" s="6"/>
      <c r="E12" s="6"/>
      <c r="F12" s="6">
        <f>EBS!F12-'existing comptroller'!F312</f>
        <v>0</v>
      </c>
      <c r="G12" s="6">
        <f>EBS!G12-'existing comptroller'!G312</f>
        <v>770356.04</v>
      </c>
      <c r="H12" s="6">
        <f>EBS!H12-'existing comptroller'!H312</f>
        <v>867391.66000000015</v>
      </c>
      <c r="I12" s="6">
        <f>EBS!I12-'existing comptroller'!I312</f>
        <v>36458.439999999944</v>
      </c>
      <c r="J12" s="6">
        <f>EBS!J12-'existing comptroller'!J312</f>
        <v>103048.53999999998</v>
      </c>
      <c r="K12" s="6"/>
      <c r="L12" s="6"/>
      <c r="M12" s="6"/>
      <c r="N12" s="6">
        <f>EBS!N12-'existing comptroller'!N312</f>
        <v>2560327.2800000003</v>
      </c>
      <c r="O12" s="6">
        <f>EBS!O12-'existing comptroller'!O312</f>
        <v>491275.94000000041</v>
      </c>
      <c r="P12" s="6"/>
      <c r="Q12" s="6">
        <f>EBS!Q12-'existing comptroller'!Q312</f>
        <v>294642.56000000052</v>
      </c>
      <c r="R12" s="6"/>
      <c r="S12" s="6"/>
      <c r="T12" s="6"/>
      <c r="U12" s="6"/>
      <c r="V12" s="6"/>
      <c r="W12" s="6">
        <f>EBS!W12-'existing comptroller'!W312</f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x14ac:dyDescent="0.25">
      <c r="A13" s="13">
        <v>42675</v>
      </c>
      <c r="B13" s="6"/>
      <c r="C13" s="6"/>
      <c r="D13" s="6"/>
      <c r="E13" s="6"/>
      <c r="F13" s="6">
        <f>EBS!F13-'existing comptroller'!F313</f>
        <v>0</v>
      </c>
      <c r="G13" s="6">
        <f>EBS!G13-'existing comptroller'!G313</f>
        <v>7061156.8800000008</v>
      </c>
      <c r="H13" s="6">
        <f>EBS!H13-'existing comptroller'!H313</f>
        <v>7952952.9499999993</v>
      </c>
      <c r="I13" s="6">
        <f>EBS!I13-'existing comptroller'!I313</f>
        <v>3110467.5700000003</v>
      </c>
      <c r="J13" s="6">
        <f>EBS!J13-'existing comptroller'!J313</f>
        <v>266745.81000000006</v>
      </c>
      <c r="K13" s="6"/>
      <c r="L13" s="6"/>
      <c r="M13" s="6"/>
      <c r="N13" s="6">
        <f>EBS!N13-'existing comptroller'!N313</f>
        <v>2150589.33</v>
      </c>
      <c r="O13" s="6">
        <f>EBS!O13-'existing comptroller'!O313</f>
        <v>3866996.37</v>
      </c>
      <c r="P13" s="6"/>
      <c r="Q13" s="6">
        <f>EBS!Q13-'existing comptroller'!Q313</f>
        <v>10707804.02</v>
      </c>
      <c r="R13" s="6"/>
      <c r="S13" s="6"/>
      <c r="T13" s="6"/>
      <c r="U13" s="6"/>
      <c r="V13" s="6"/>
      <c r="W13" s="6">
        <f>EBS!W13-'existing comptroller'!W313</f>
        <v>0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x14ac:dyDescent="0.25">
      <c r="A14" s="13">
        <v>42705</v>
      </c>
      <c r="B14" s="6"/>
      <c r="C14" s="6"/>
      <c r="D14" s="6"/>
      <c r="E14" s="6"/>
      <c r="F14" s="6">
        <f>EBS!F14-'existing comptroller'!F314</f>
        <v>0</v>
      </c>
      <c r="G14" s="6">
        <f>EBS!G14-'existing comptroller'!G314</f>
        <v>0</v>
      </c>
      <c r="H14" s="6">
        <f>EBS!H14-'existing comptroller'!H314</f>
        <v>-282.75999999977648</v>
      </c>
      <c r="I14" s="6">
        <f>EBS!I14-'existing comptroller'!I314</f>
        <v>-121.68999999994412</v>
      </c>
      <c r="J14" s="6">
        <f>EBS!J14-'existing comptroller'!J314</f>
        <v>-118778.15</v>
      </c>
      <c r="K14" s="6"/>
      <c r="L14" s="6"/>
      <c r="M14" s="6"/>
      <c r="N14" s="6">
        <f>EBS!N14-'existing comptroller'!N314</f>
        <v>0</v>
      </c>
      <c r="O14" s="6">
        <f>EBS!O14-'existing comptroller'!O314</f>
        <v>0</v>
      </c>
      <c r="P14" s="6"/>
      <c r="Q14" s="6">
        <f>EBS!Q14-'existing comptroller'!Q314</f>
        <v>0</v>
      </c>
      <c r="R14" s="6"/>
      <c r="S14" s="6"/>
      <c r="T14" s="6"/>
      <c r="U14" s="6"/>
      <c r="V14" s="6"/>
      <c r="W14" s="6">
        <f>EBS!W14-'existing comptroller'!W314</f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x14ac:dyDescent="0.25">
      <c r="A15" s="13">
        <v>42736</v>
      </c>
      <c r="B15" s="6"/>
      <c r="C15" s="6"/>
      <c r="D15" s="6"/>
      <c r="E15" s="6"/>
      <c r="F15" s="6">
        <f>EBS!F15-'existing comptroller'!F315</f>
        <v>0</v>
      </c>
      <c r="G15" s="6">
        <f>EBS!G15-'existing comptroller'!G315</f>
        <v>0</v>
      </c>
      <c r="H15" s="6">
        <f>EBS!H15-'existing comptroller'!H315</f>
        <v>-140.39000000059605</v>
      </c>
      <c r="I15" s="6">
        <f>EBS!I15-'existing comptroller'!I315</f>
        <v>-78.339999999850988</v>
      </c>
      <c r="J15" s="6">
        <f>EBS!J15-'existing comptroller'!J315</f>
        <v>-7215.3499999999767</v>
      </c>
      <c r="K15" s="6"/>
      <c r="L15" s="6"/>
      <c r="M15" s="6"/>
      <c r="N15" s="6">
        <f>EBS!N15-'existing comptroller'!N315</f>
        <v>0</v>
      </c>
      <c r="O15" s="6">
        <f>EBS!O15-'existing comptroller'!O315</f>
        <v>0</v>
      </c>
      <c r="P15" s="6"/>
      <c r="Q15" s="6">
        <f>EBS!Q15-'existing comptroller'!Q315</f>
        <v>0</v>
      </c>
      <c r="R15" s="6"/>
      <c r="S15" s="6"/>
      <c r="T15" s="6"/>
      <c r="U15" s="6"/>
      <c r="V15" s="6"/>
      <c r="W15" s="6">
        <f>EBS!W15-'existing comptroller'!W315</f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x14ac:dyDescent="0.25">
      <c r="A16" s="13">
        <v>42767</v>
      </c>
      <c r="B16" s="6"/>
      <c r="C16" s="6"/>
      <c r="D16" s="6"/>
      <c r="E16" s="6"/>
      <c r="F16" s="6">
        <f>EBS!F16-'existing comptroller'!F316</f>
        <v>0</v>
      </c>
      <c r="G16" s="6">
        <f>EBS!G16-'existing comptroller'!G316</f>
        <v>0</v>
      </c>
      <c r="H16" s="6">
        <f>EBS!H16-'existing comptroller'!H316</f>
        <v>78.589999999850988</v>
      </c>
      <c r="I16" s="6">
        <f>EBS!I16-'existing comptroller'!I316</f>
        <v>486.09000000008382</v>
      </c>
      <c r="J16" s="6">
        <f>EBS!J16-'existing comptroller'!J316</f>
        <v>-41220</v>
      </c>
      <c r="K16" s="6"/>
      <c r="L16" s="6"/>
      <c r="M16" s="6"/>
      <c r="N16" s="6">
        <f>EBS!N16-'existing comptroller'!N316</f>
        <v>0</v>
      </c>
      <c r="O16" s="6">
        <f>EBS!O16-'existing comptroller'!O316</f>
        <v>0</v>
      </c>
      <c r="P16" s="6"/>
      <c r="Q16" s="6">
        <f>EBS!Q16-'existing comptroller'!Q316</f>
        <v>0</v>
      </c>
      <c r="R16" s="6"/>
      <c r="S16" s="6"/>
      <c r="T16" s="6"/>
      <c r="U16" s="6"/>
      <c r="V16" s="6"/>
      <c r="W16" s="6">
        <f>EBS!W16-'existing comptroller'!W316</f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x14ac:dyDescent="0.25">
      <c r="A17" s="13">
        <v>42795</v>
      </c>
      <c r="B17" s="6"/>
      <c r="C17" s="6"/>
      <c r="D17" s="6"/>
      <c r="E17" s="6"/>
      <c r="F17" s="6">
        <f>EBS!F17-'existing comptroller'!F317</f>
        <v>1195255.7800000012</v>
      </c>
      <c r="G17" s="6">
        <f>EBS!G17-'existing comptroller'!G317</f>
        <v>0</v>
      </c>
      <c r="H17" s="6">
        <f>EBS!H17-'existing comptroller'!H317</f>
        <v>187.62000000011176</v>
      </c>
      <c r="I17" s="6">
        <f>EBS!I17-'existing comptroller'!I317</f>
        <v>52.439999999944121</v>
      </c>
      <c r="J17" s="6">
        <f>EBS!J17-'existing comptroller'!J317</f>
        <v>-40220</v>
      </c>
      <c r="K17" s="6"/>
      <c r="L17" s="6"/>
      <c r="M17" s="6"/>
      <c r="N17" s="6">
        <f>EBS!N17-'existing comptroller'!N317</f>
        <v>0</v>
      </c>
      <c r="O17" s="6">
        <f>EBS!O17-'existing comptroller'!O317</f>
        <v>0</v>
      </c>
      <c r="P17" s="6"/>
      <c r="Q17" s="6">
        <f>EBS!Q17-'existing comptroller'!Q317</f>
        <v>0</v>
      </c>
      <c r="R17" s="6"/>
      <c r="S17" s="6"/>
      <c r="T17" s="6"/>
      <c r="U17" s="6"/>
      <c r="V17" s="6"/>
      <c r="W17" s="6">
        <f>EBS!W17-'existing comptroller'!W317</f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x14ac:dyDescent="0.25">
      <c r="A18" s="13">
        <v>42826</v>
      </c>
      <c r="B18" s="6"/>
      <c r="C18" s="6"/>
      <c r="D18" s="6"/>
      <c r="E18" s="6"/>
      <c r="F18" s="6">
        <f>EBS!F18-'existing comptroller'!F318</f>
        <v>0</v>
      </c>
      <c r="G18" s="6">
        <f>EBS!G18-'existing comptroller'!G318</f>
        <v>0</v>
      </c>
      <c r="H18" s="6">
        <f>EBS!H18-'existing comptroller'!H318</f>
        <v>256.61000000033528</v>
      </c>
      <c r="I18" s="6">
        <f>EBS!I18-'existing comptroller'!I318</f>
        <v>22827.35999999987</v>
      </c>
      <c r="J18" s="6">
        <f>EBS!J18-'existing comptroller'!J318</f>
        <v>-32371.399999999994</v>
      </c>
      <c r="K18" s="6"/>
      <c r="L18" s="6"/>
      <c r="M18" s="6"/>
      <c r="N18" s="6">
        <f>EBS!N18-'existing comptroller'!N318</f>
        <v>0</v>
      </c>
      <c r="O18" s="6">
        <f>EBS!O18-'existing comptroller'!O318</f>
        <v>0</v>
      </c>
      <c r="P18" s="6"/>
      <c r="Q18" s="6">
        <f>EBS!Q18-'existing comptroller'!Q318</f>
        <v>0</v>
      </c>
      <c r="R18" s="6"/>
      <c r="S18" s="6"/>
      <c r="T18" s="6"/>
      <c r="U18" s="6"/>
      <c r="V18" s="6"/>
      <c r="W18" s="6">
        <f>EBS!W18-'existing comptroller'!W318</f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x14ac:dyDescent="0.25">
      <c r="A19" s="13">
        <v>42856</v>
      </c>
      <c r="B19" s="6"/>
      <c r="C19" s="6"/>
      <c r="D19" s="6"/>
      <c r="E19" s="6"/>
      <c r="F19" s="6">
        <f>EBS!F19-'existing comptroller'!F319</f>
        <v>0</v>
      </c>
      <c r="G19" s="6">
        <f>EBS!G19-'existing comptroller'!G319</f>
        <v>0</v>
      </c>
      <c r="H19" s="6">
        <f>EBS!H19-'existing comptroller'!H319</f>
        <v>3749.609999999404</v>
      </c>
      <c r="I19" s="6">
        <f>EBS!I19-'existing comptroller'!I319</f>
        <v>-459.81999999983236</v>
      </c>
      <c r="J19" s="6">
        <f>EBS!J19-'existing comptroller'!J319</f>
        <v>49781.950000000012</v>
      </c>
      <c r="K19" s="6"/>
      <c r="L19" s="6"/>
      <c r="M19" s="6"/>
      <c r="N19" s="6">
        <f>EBS!N19-'existing comptroller'!N319</f>
        <v>0</v>
      </c>
      <c r="O19" s="6">
        <f>EBS!O19-'existing comptroller'!O319</f>
        <v>0</v>
      </c>
      <c r="P19" s="6"/>
      <c r="Q19" s="6">
        <f>EBS!Q19-'existing comptroller'!Q319</f>
        <v>0</v>
      </c>
      <c r="R19" s="6"/>
      <c r="S19" s="6"/>
      <c r="T19" s="6"/>
      <c r="U19" s="6"/>
      <c r="V19" s="6"/>
      <c r="W19" s="6">
        <f>EBS!W19-'existing comptroller'!W319</f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x14ac:dyDescent="0.25">
      <c r="A20" s="13">
        <v>42887</v>
      </c>
      <c r="B20" s="6"/>
      <c r="C20" s="6"/>
      <c r="D20" s="6"/>
      <c r="E20" s="6"/>
      <c r="F20" s="6">
        <f>EBS!F20-'existing comptroller'!F320</f>
        <v>0</v>
      </c>
      <c r="G20" s="6">
        <f>EBS!G20-'existing comptroller'!G320</f>
        <v>0</v>
      </c>
      <c r="H20" s="6">
        <f>EBS!H20-'existing comptroller'!H320</f>
        <v>322.09000000078231</v>
      </c>
      <c r="I20" s="6">
        <f>EBS!I20-'existing comptroller'!I320</f>
        <v>170.90000000037253</v>
      </c>
      <c r="J20" s="6">
        <f>EBS!J20-'existing comptroller'!J320</f>
        <v>56865.609999999986</v>
      </c>
      <c r="K20" s="6"/>
      <c r="L20" s="6"/>
      <c r="M20" s="6"/>
      <c r="N20" s="6">
        <f>EBS!N20-'existing comptroller'!N320</f>
        <v>0</v>
      </c>
      <c r="O20" s="6">
        <f>EBS!O20-'existing comptroller'!O320</f>
        <v>0</v>
      </c>
      <c r="P20" s="6"/>
      <c r="Q20" s="6">
        <f>EBS!Q20-'existing comptroller'!Q320</f>
        <v>0</v>
      </c>
      <c r="R20" s="6"/>
      <c r="S20" s="6"/>
      <c r="T20" s="6"/>
      <c r="U20" s="6"/>
      <c r="V20" s="6"/>
      <c r="W20" s="6">
        <f>EBS!W20-'existing comptroller'!W320</f>
        <v>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x14ac:dyDescent="0.25">
      <c r="A21" s="13">
        <v>42917</v>
      </c>
      <c r="B21" s="6"/>
      <c r="C21" s="6"/>
      <c r="D21" s="6"/>
      <c r="E21" s="6"/>
      <c r="F21" s="6">
        <f>EBS!F21-'existing comptroller'!F321</f>
        <v>0</v>
      </c>
      <c r="G21" s="6">
        <f>EBS!G21-'existing comptroller'!G321</f>
        <v>0</v>
      </c>
      <c r="H21" s="6">
        <f>EBS!H21-'existing comptroller'!H321</f>
        <v>-39.269999999552965</v>
      </c>
      <c r="I21" s="6">
        <f>EBS!I21-'existing comptroller'!I321</f>
        <v>-36613.229999999981</v>
      </c>
      <c r="J21" s="6">
        <f>EBS!J21-'existing comptroller'!J321</f>
        <v>23097.75</v>
      </c>
      <c r="K21" s="6"/>
      <c r="L21" s="6"/>
      <c r="M21" s="6"/>
      <c r="N21" s="6">
        <f>EBS!N21-'existing comptroller'!N321</f>
        <v>0</v>
      </c>
      <c r="O21" s="6">
        <f>EBS!O21-'existing comptroller'!O321</f>
        <v>0</v>
      </c>
      <c r="P21" s="6"/>
      <c r="Q21" s="6">
        <f>EBS!Q21-'existing comptroller'!Q321</f>
        <v>0</v>
      </c>
      <c r="R21" s="6"/>
      <c r="S21" s="6"/>
      <c r="T21" s="6"/>
      <c r="U21" s="6"/>
      <c r="V21" s="6"/>
      <c r="W21" s="6">
        <f>EBS!W21-'existing comptroller'!W321</f>
        <v>0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x14ac:dyDescent="0.25">
      <c r="A22" s="13">
        <v>42948</v>
      </c>
      <c r="B22" s="6"/>
      <c r="C22" s="6"/>
      <c r="D22" s="6"/>
      <c r="E22" s="6"/>
      <c r="F22" s="6">
        <f>EBS!F22-'existing comptroller'!F322</f>
        <v>0</v>
      </c>
      <c r="G22" s="6">
        <f>EBS!G22-'existing comptroller'!G322</f>
        <v>0</v>
      </c>
      <c r="H22" s="6">
        <f>EBS!H22-'existing comptroller'!H322</f>
        <v>281.79999999981374</v>
      </c>
      <c r="I22" s="6">
        <f>EBS!I22-'existing comptroller'!I322</f>
        <v>2.279999999795109</v>
      </c>
      <c r="J22" s="6">
        <f>EBS!J22-'existing comptroller'!J322</f>
        <v>4997.3699999999953</v>
      </c>
      <c r="K22" s="6"/>
      <c r="L22" s="6"/>
      <c r="M22" s="6"/>
      <c r="N22" s="6">
        <f>EBS!N22-'existing comptroller'!N322</f>
        <v>0</v>
      </c>
      <c r="O22" s="6">
        <f>EBS!O22-'existing comptroller'!O322</f>
        <v>0</v>
      </c>
      <c r="P22" s="6"/>
      <c r="Q22" s="6">
        <f>EBS!Q22-'existing comptroller'!Q322</f>
        <v>0</v>
      </c>
      <c r="R22" s="6"/>
      <c r="S22" s="6"/>
      <c r="T22" s="6"/>
      <c r="U22" s="6"/>
      <c r="V22" s="6"/>
      <c r="W22" s="6">
        <f>EBS!W22-'existing comptroller'!W322</f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x14ac:dyDescent="0.25">
      <c r="A23" s="13">
        <v>42979</v>
      </c>
      <c r="B23" s="6"/>
      <c r="C23" s="6"/>
      <c r="D23" s="6"/>
      <c r="E23" s="6"/>
      <c r="F23" s="6">
        <f>EBS!F23-'existing comptroller'!F323</f>
        <v>0</v>
      </c>
      <c r="G23" s="6">
        <f>EBS!G23-'existing comptroller'!G323</f>
        <v>0</v>
      </c>
      <c r="H23" s="6">
        <f>EBS!H23-'existing comptroller'!H323</f>
        <v>-337.66999999992549</v>
      </c>
      <c r="I23" s="6">
        <f>EBS!I23-'existing comptroller'!I323</f>
        <v>-275.20000000018626</v>
      </c>
      <c r="J23" s="6">
        <f>EBS!J23-'existing comptroller'!J323</f>
        <v>-8816.1699999999837</v>
      </c>
      <c r="K23" s="6"/>
      <c r="L23" s="6"/>
      <c r="M23" s="6"/>
      <c r="N23" s="6">
        <f>EBS!N23-'existing comptroller'!N323</f>
        <v>0</v>
      </c>
      <c r="O23" s="6">
        <f>EBS!O23-'existing comptroller'!O323</f>
        <v>0</v>
      </c>
      <c r="P23" s="6"/>
      <c r="Q23" s="6">
        <f>EBS!Q23-'existing comptroller'!Q323</f>
        <v>0</v>
      </c>
      <c r="R23" s="6"/>
      <c r="S23" s="6"/>
      <c r="T23" s="6"/>
      <c r="U23" s="6"/>
      <c r="V23" s="6"/>
      <c r="W23" s="6">
        <f>EBS!W23-'existing comptroller'!W323</f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x14ac:dyDescent="0.25">
      <c r="A24" s="13">
        <v>43009</v>
      </c>
      <c r="B24" s="6"/>
      <c r="C24" s="6"/>
      <c r="D24" s="6"/>
      <c r="E24" s="6"/>
      <c r="F24" s="6">
        <f>EBS!F24-'existing comptroller'!F324</f>
        <v>0</v>
      </c>
      <c r="G24" s="6">
        <f>EBS!G24-'existing comptroller'!G324</f>
        <v>0</v>
      </c>
      <c r="H24" s="6">
        <f>EBS!H24-'existing comptroller'!H324</f>
        <v>-3856.5499999998137</v>
      </c>
      <c r="I24" s="6">
        <f>EBS!I24-'existing comptroller'!I324</f>
        <v>-23549.160000000149</v>
      </c>
      <c r="J24" s="6">
        <f>EBS!J24-'existing comptroller'!J324</f>
        <v>13114.309999999998</v>
      </c>
      <c r="K24" s="6"/>
      <c r="L24" s="6"/>
      <c r="M24" s="6"/>
      <c r="N24" s="6">
        <f>EBS!N24-'existing comptroller'!N324</f>
        <v>0</v>
      </c>
      <c r="O24" s="6">
        <f>EBS!O24-'existing comptroller'!O324</f>
        <v>0</v>
      </c>
      <c r="P24" s="6"/>
      <c r="Q24" s="6">
        <f>EBS!Q24-'existing comptroller'!Q324</f>
        <v>0</v>
      </c>
      <c r="R24" s="6"/>
      <c r="S24" s="6"/>
      <c r="T24" s="6"/>
      <c r="U24" s="6"/>
      <c r="V24" s="6"/>
      <c r="W24" s="6">
        <f>EBS!W24-'existing comptroller'!W324</f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x14ac:dyDescent="0.25">
      <c r="A25" s="13">
        <v>43040</v>
      </c>
      <c r="B25" s="6"/>
      <c r="C25" s="6"/>
      <c r="D25" s="6"/>
      <c r="E25" s="6"/>
      <c r="F25" s="6">
        <f>EBS!F25-'existing comptroller'!F325</f>
        <v>0</v>
      </c>
      <c r="G25" s="6">
        <f>EBS!G25-'existing comptroller'!G325</f>
        <v>0</v>
      </c>
      <c r="H25" s="6">
        <f>EBS!H25-'existing comptroller'!H325</f>
        <v>-219.91000000108033</v>
      </c>
      <c r="I25" s="6">
        <f>EBS!I25-'existing comptroller'!I325</f>
        <v>37558.100000000093</v>
      </c>
      <c r="J25" s="6">
        <f>EBS!J25-'existing comptroller'!J325</f>
        <v>5897.0999999999767</v>
      </c>
      <c r="K25" s="6"/>
      <c r="L25" s="6"/>
      <c r="M25" s="6"/>
      <c r="N25" s="6">
        <f>EBS!N25-'existing comptroller'!N325</f>
        <v>0</v>
      </c>
      <c r="O25" s="6">
        <f>EBS!O25-'existing comptroller'!O325</f>
        <v>0</v>
      </c>
      <c r="P25" s="6"/>
      <c r="Q25" s="6">
        <f>EBS!Q25-'existing comptroller'!Q325</f>
        <v>0</v>
      </c>
      <c r="R25" s="6"/>
      <c r="S25" s="6"/>
      <c r="T25" s="6"/>
      <c r="U25" s="6"/>
      <c r="V25" s="6"/>
      <c r="W25" s="6">
        <f>EBS!W25-'existing comptroller'!W325</f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x14ac:dyDescent="0.25">
      <c r="A26" s="13">
        <v>43070</v>
      </c>
      <c r="B26" s="6"/>
      <c r="C26" s="6"/>
      <c r="D26" s="6"/>
      <c r="E26" s="6"/>
      <c r="F26" s="6">
        <f>EBS!F26-'existing comptroller'!F326</f>
        <v>0</v>
      </c>
      <c r="G26" s="6">
        <f>EBS!G26-'existing comptroller'!G326</f>
        <v>0</v>
      </c>
      <c r="H26" s="6">
        <f>EBS!H26-'existing comptroller'!H326</f>
        <v>0</v>
      </c>
      <c r="I26" s="6">
        <f>EBS!I26-'existing comptroller'!I326</f>
        <v>0</v>
      </c>
      <c r="J26" s="6">
        <f>EBS!J26-'existing comptroller'!J326</f>
        <v>-12672.899999999994</v>
      </c>
      <c r="K26" s="6"/>
      <c r="L26" s="6"/>
      <c r="M26" s="6"/>
      <c r="N26" s="6">
        <f>EBS!N26-'existing comptroller'!N326</f>
        <v>0</v>
      </c>
      <c r="O26" s="6">
        <f>EBS!O26-'existing comptroller'!O326</f>
        <v>0</v>
      </c>
      <c r="P26" s="6"/>
      <c r="Q26" s="6">
        <f>EBS!Q26-'existing comptroller'!Q326</f>
        <v>0</v>
      </c>
      <c r="R26" s="6"/>
      <c r="S26" s="6"/>
      <c r="T26" s="6"/>
      <c r="U26" s="6"/>
      <c r="V26" s="6"/>
      <c r="W26" s="6">
        <f>EBS!W26-'existing comptroller'!W326</f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x14ac:dyDescent="0.25">
      <c r="A27" s="13">
        <v>43101</v>
      </c>
      <c r="B27" s="6"/>
      <c r="C27" s="6"/>
      <c r="D27" s="6"/>
      <c r="E27" s="6"/>
      <c r="F27" s="6">
        <f>EBS!F27-'existing comptroller'!F327</f>
        <v>0</v>
      </c>
      <c r="G27" s="6">
        <f>EBS!G27-'existing comptroller'!G327</f>
        <v>0</v>
      </c>
      <c r="H27" s="6">
        <f>EBS!H27-'existing comptroller'!H327</f>
        <v>0</v>
      </c>
      <c r="I27" s="6">
        <f>EBS!I27-'existing comptroller'!I327</f>
        <v>0</v>
      </c>
      <c r="J27" s="6">
        <f>EBS!J27-'existing comptroller'!J327</f>
        <v>-31284.890000000014</v>
      </c>
      <c r="K27" s="6"/>
      <c r="L27" s="6"/>
      <c r="M27" s="6"/>
      <c r="N27" s="6">
        <f>EBS!N27-'existing comptroller'!N327</f>
        <v>0</v>
      </c>
      <c r="O27" s="6">
        <f>EBS!O27-'existing comptroller'!O327</f>
        <v>0</v>
      </c>
      <c r="P27" s="6"/>
      <c r="Q27" s="6">
        <f>EBS!Q27-'existing comptroller'!Q327</f>
        <v>0</v>
      </c>
      <c r="R27" s="6"/>
      <c r="S27" s="6"/>
      <c r="T27" s="6"/>
      <c r="U27" s="6"/>
      <c r="V27" s="6"/>
      <c r="W27" s="6">
        <f>EBS!W27-'existing comptroller'!W327</f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x14ac:dyDescent="0.25">
      <c r="A28" s="13">
        <v>43132</v>
      </c>
      <c r="B28" s="6"/>
      <c r="C28" s="6"/>
      <c r="D28" s="6"/>
      <c r="E28" s="6"/>
      <c r="F28" s="6">
        <f>EBS!F28-'existing comptroller'!F328</f>
        <v>0</v>
      </c>
      <c r="G28" s="6">
        <f>EBS!G28-'existing comptroller'!G328</f>
        <v>0</v>
      </c>
      <c r="H28" s="6">
        <f>EBS!H28-'existing comptroller'!H328</f>
        <v>0</v>
      </c>
      <c r="I28" s="6">
        <f>EBS!I28-'existing comptroller'!I328</f>
        <v>0</v>
      </c>
      <c r="J28" s="6">
        <f>EBS!J28-'existing comptroller'!J328</f>
        <v>-50176.25</v>
      </c>
      <c r="K28" s="6"/>
      <c r="L28" s="6"/>
      <c r="M28" s="6"/>
      <c r="N28" s="6">
        <f>EBS!N28-'existing comptroller'!N328</f>
        <v>0</v>
      </c>
      <c r="O28" s="6">
        <f>EBS!O28-'existing comptroller'!O328</f>
        <v>0</v>
      </c>
      <c r="P28" s="6"/>
      <c r="Q28" s="6">
        <f>EBS!Q28-'existing comptroller'!Q328</f>
        <v>0</v>
      </c>
      <c r="R28" s="6"/>
      <c r="S28" s="6"/>
      <c r="T28" s="6"/>
      <c r="U28" s="6"/>
      <c r="V28" s="6"/>
      <c r="W28" s="6">
        <f>EBS!W28-'existing comptroller'!W328</f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x14ac:dyDescent="0.25">
      <c r="A29" s="13">
        <v>43160</v>
      </c>
      <c r="B29" s="6"/>
      <c r="C29" s="6"/>
      <c r="D29" s="6"/>
      <c r="E29" s="6"/>
      <c r="F29" s="6">
        <f>EBS!F29-'existing comptroller'!F329</f>
        <v>0</v>
      </c>
      <c r="G29" s="6">
        <f>EBS!G29-'existing comptroller'!G329</f>
        <v>0</v>
      </c>
      <c r="H29" s="6">
        <f>EBS!H29-'existing comptroller'!H329</f>
        <v>0</v>
      </c>
      <c r="I29" s="6">
        <f>EBS!I29-'existing comptroller'!I329</f>
        <v>0</v>
      </c>
      <c r="J29" s="6">
        <f>EBS!J29-'existing comptroller'!J329</f>
        <v>-63690.22</v>
      </c>
      <c r="K29" s="6"/>
      <c r="L29" s="6"/>
      <c r="M29" s="6"/>
      <c r="N29" s="6">
        <f>EBS!N29-'existing comptroller'!N329</f>
        <v>0</v>
      </c>
      <c r="O29" s="6">
        <f>EBS!O29-'existing comptroller'!O329</f>
        <v>0</v>
      </c>
      <c r="P29" s="6"/>
      <c r="Q29" s="6">
        <f>EBS!Q29-'existing comptroller'!Q329</f>
        <v>0</v>
      </c>
      <c r="R29" s="6"/>
      <c r="S29" s="6"/>
      <c r="T29" s="6"/>
      <c r="U29" s="6"/>
      <c r="V29" s="6"/>
      <c r="W29" s="6">
        <f>EBS!W29-'existing comptroller'!W329</f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x14ac:dyDescent="0.25">
      <c r="A30" s="13">
        <v>43191</v>
      </c>
      <c r="B30" s="6"/>
      <c r="C30" s="6"/>
      <c r="D30" s="6"/>
      <c r="E30" s="6"/>
      <c r="F30" s="6">
        <f>EBS!F30-'existing comptroller'!F330</f>
        <v>0</v>
      </c>
      <c r="G30" s="6">
        <f>EBS!G30-'existing comptroller'!G330</f>
        <v>0</v>
      </c>
      <c r="H30" s="6">
        <f>EBS!H30-'existing comptroller'!H330</f>
        <v>0</v>
      </c>
      <c r="I30" s="6">
        <f>EBS!I30-'existing comptroller'!I330</f>
        <v>0</v>
      </c>
      <c r="J30" s="6">
        <f>EBS!J30-'existing comptroller'!J330</f>
        <v>25333.919999999984</v>
      </c>
      <c r="K30" s="6"/>
      <c r="L30" s="6"/>
      <c r="M30" s="6"/>
      <c r="N30" s="6">
        <f>EBS!N30-'existing comptroller'!N330</f>
        <v>0</v>
      </c>
      <c r="O30" s="6">
        <f>EBS!O30-'existing comptroller'!O330</f>
        <v>0</v>
      </c>
      <c r="P30" s="6"/>
      <c r="Q30" s="6">
        <f>EBS!Q30-'existing comptroller'!Q330</f>
        <v>0</v>
      </c>
      <c r="R30" s="6"/>
      <c r="S30" s="6"/>
      <c r="T30" s="6"/>
      <c r="U30" s="6"/>
      <c r="V30" s="6"/>
      <c r="W30" s="6">
        <f>EBS!W30-'existing comptroller'!W330</f>
        <v>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x14ac:dyDescent="0.25">
      <c r="A31" s="13">
        <v>43221</v>
      </c>
      <c r="B31" s="6"/>
      <c r="C31" s="6"/>
      <c r="D31" s="6"/>
      <c r="E31" s="6"/>
      <c r="F31" s="6">
        <f>EBS!F31-'existing comptroller'!F331</f>
        <v>0</v>
      </c>
      <c r="G31" s="6">
        <f>EBS!G31-'existing comptroller'!G331</f>
        <v>0</v>
      </c>
      <c r="H31" s="6">
        <f>EBS!H31-'existing comptroller'!H331</f>
        <v>0</v>
      </c>
      <c r="I31" s="6">
        <f>EBS!I31-'existing comptroller'!I331</f>
        <v>0</v>
      </c>
      <c r="J31" s="6">
        <f>EBS!J31-'existing comptroller'!J331</f>
        <v>15724.350000000006</v>
      </c>
      <c r="K31" s="6"/>
      <c r="L31" s="6"/>
      <c r="M31" s="6"/>
      <c r="N31" s="6">
        <f>EBS!N31-'existing comptroller'!N331</f>
        <v>0</v>
      </c>
      <c r="O31" s="6">
        <f>EBS!O31-'existing comptroller'!O331</f>
        <v>0</v>
      </c>
      <c r="P31" s="6"/>
      <c r="Q31" s="6">
        <f>EBS!Q31-'existing comptroller'!Q331</f>
        <v>0</v>
      </c>
      <c r="R31" s="6"/>
      <c r="S31" s="6"/>
      <c r="T31" s="6"/>
      <c r="U31" s="6"/>
      <c r="V31" s="6"/>
      <c r="W31" s="6">
        <f>EBS!W31-'existing comptroller'!W331</f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x14ac:dyDescent="0.25">
      <c r="A32" s="13">
        <v>43252</v>
      </c>
      <c r="B32" s="6"/>
      <c r="C32" s="6"/>
      <c r="D32" s="6"/>
      <c r="E32" s="6"/>
      <c r="F32" s="6">
        <f>EBS!F32-'existing comptroller'!F332</f>
        <v>0</v>
      </c>
      <c r="G32" s="6">
        <f>EBS!G32-'existing comptroller'!G332</f>
        <v>0</v>
      </c>
      <c r="H32" s="6">
        <f>EBS!H32-'existing comptroller'!H332</f>
        <v>0</v>
      </c>
      <c r="I32" s="6">
        <f>EBS!I32-'existing comptroller'!I332</f>
        <v>0</v>
      </c>
      <c r="J32" s="6">
        <f>EBS!J32-'existing comptroller'!J332</f>
        <v>77775</v>
      </c>
      <c r="K32" s="6"/>
      <c r="L32" s="6"/>
      <c r="M32" s="6"/>
      <c r="N32" s="6">
        <f>EBS!N32-'existing comptroller'!N332</f>
        <v>0</v>
      </c>
      <c r="O32" s="6">
        <f>EBS!O32-'existing comptroller'!O332</f>
        <v>0</v>
      </c>
      <c r="P32" s="6"/>
      <c r="Q32" s="6">
        <f>EBS!Q32-'existing comptroller'!Q332</f>
        <v>0</v>
      </c>
      <c r="R32" s="6"/>
      <c r="S32" s="6"/>
      <c r="T32" s="6"/>
      <c r="U32" s="6"/>
      <c r="V32" s="6"/>
      <c r="W32" s="6">
        <f>EBS!W32-'existing comptroller'!W332</f>
        <v>0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x14ac:dyDescent="0.25">
      <c r="A33" s="13">
        <v>43282</v>
      </c>
      <c r="B33" s="6"/>
      <c r="C33" s="6"/>
      <c r="D33" s="6"/>
      <c r="E33" s="6"/>
      <c r="F33" s="6">
        <f>EBS!F33-'existing comptroller'!F333</f>
        <v>0</v>
      </c>
      <c r="G33" s="6">
        <f>EBS!G33-'existing comptroller'!G333</f>
        <v>0</v>
      </c>
      <c r="H33" s="6">
        <f>EBS!H33-'existing comptroller'!H333</f>
        <v>0</v>
      </c>
      <c r="I33" s="6">
        <f>EBS!I33-'existing comptroller'!I333</f>
        <v>0</v>
      </c>
      <c r="J33" s="6">
        <f>EBS!J33-'existing comptroller'!J333</f>
        <v>-6047</v>
      </c>
      <c r="K33" s="6"/>
      <c r="L33" s="6"/>
      <c r="M33" s="6"/>
      <c r="N33" s="6">
        <f>EBS!N33-'existing comptroller'!N333</f>
        <v>0</v>
      </c>
      <c r="O33" s="6">
        <f>EBS!O33-'existing comptroller'!O333</f>
        <v>0</v>
      </c>
      <c r="P33" s="6"/>
      <c r="Q33" s="6">
        <f>EBS!Q33-'existing comptroller'!Q333</f>
        <v>0</v>
      </c>
      <c r="R33" s="6"/>
      <c r="S33" s="6"/>
      <c r="T33" s="6"/>
      <c r="U33" s="6"/>
      <c r="V33" s="6"/>
      <c r="W33" s="6">
        <f>EBS!W33-'existing comptroller'!W333</f>
        <v>0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x14ac:dyDescent="0.25">
      <c r="A34" s="13">
        <v>43313</v>
      </c>
      <c r="B34" s="6"/>
      <c r="C34" s="6"/>
      <c r="D34" s="6"/>
      <c r="E34" s="6"/>
      <c r="F34" s="6">
        <f>EBS!F34-'existing comptroller'!F334</f>
        <v>0</v>
      </c>
      <c r="G34" s="6">
        <f>EBS!G34-'existing comptroller'!G334</f>
        <v>0</v>
      </c>
      <c r="H34" s="6">
        <f>EBS!H34-'existing comptroller'!H334</f>
        <v>0</v>
      </c>
      <c r="I34" s="6">
        <f>EBS!I34-'existing comptroller'!I334</f>
        <v>0</v>
      </c>
      <c r="J34" s="6">
        <f>EBS!J34-'existing comptroller'!J334</f>
        <v>11638.799999999988</v>
      </c>
      <c r="K34" s="6"/>
      <c r="L34" s="6"/>
      <c r="M34" s="6"/>
      <c r="N34" s="6">
        <f>EBS!N34-'existing comptroller'!N334</f>
        <v>0</v>
      </c>
      <c r="O34" s="6">
        <f>EBS!O34-'existing comptroller'!O334</f>
        <v>0</v>
      </c>
      <c r="P34" s="6"/>
      <c r="Q34" s="6">
        <f>EBS!Q34-'existing comptroller'!Q334</f>
        <v>0</v>
      </c>
      <c r="R34" s="6"/>
      <c r="S34" s="6"/>
      <c r="T34" s="6"/>
      <c r="U34" s="6"/>
      <c r="V34" s="6"/>
      <c r="W34" s="6">
        <f>EBS!W34-'existing comptroller'!W334</f>
        <v>0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x14ac:dyDescent="0.25">
      <c r="A35" s="13">
        <v>43344</v>
      </c>
      <c r="B35" s="6"/>
      <c r="C35" s="6"/>
      <c r="D35" s="6"/>
      <c r="E35" s="6"/>
      <c r="F35" s="6">
        <f>EBS!F35-'existing comptroller'!F335</f>
        <v>0</v>
      </c>
      <c r="G35" s="6">
        <f>EBS!G35-'existing comptroller'!G335</f>
        <v>0</v>
      </c>
      <c r="H35" s="6">
        <f>EBS!H35-'existing comptroller'!H335</f>
        <v>0</v>
      </c>
      <c r="I35" s="6">
        <f>EBS!I35-'existing comptroller'!I335</f>
        <v>0</v>
      </c>
      <c r="J35" s="6">
        <f>EBS!J35-'existing comptroller'!J335</f>
        <v>42574.929999999993</v>
      </c>
      <c r="K35" s="6"/>
      <c r="L35" s="6"/>
      <c r="M35" s="6"/>
      <c r="N35" s="6">
        <f>EBS!N35-'existing comptroller'!N335</f>
        <v>0</v>
      </c>
      <c r="O35" s="6">
        <f>EBS!O35-'existing comptroller'!O335</f>
        <v>0</v>
      </c>
      <c r="P35" s="6"/>
      <c r="Q35" s="6">
        <f>EBS!Q35-'existing comptroller'!Q335</f>
        <v>0</v>
      </c>
      <c r="R35" s="6"/>
      <c r="S35" s="6"/>
      <c r="T35" s="6"/>
      <c r="U35" s="6"/>
      <c r="V35" s="6"/>
      <c r="W35" s="6">
        <f>EBS!W35-'existing comptroller'!W335</f>
        <v>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x14ac:dyDescent="0.25">
      <c r="A36" s="13">
        <v>43374</v>
      </c>
      <c r="B36" s="6"/>
      <c r="C36" s="6"/>
      <c r="D36" s="6"/>
      <c r="E36" s="6"/>
      <c r="F36" s="6">
        <f>EBS!F36-'existing comptroller'!F336</f>
        <v>0</v>
      </c>
      <c r="G36" s="6">
        <f>EBS!G36-'existing comptroller'!G336</f>
        <v>0</v>
      </c>
      <c r="H36" s="6">
        <f>EBS!H36-'existing comptroller'!H336</f>
        <v>0</v>
      </c>
      <c r="I36" s="6">
        <f>EBS!I36-'existing comptroller'!I336</f>
        <v>0</v>
      </c>
      <c r="J36" s="6">
        <f>EBS!J36-'existing comptroller'!J336</f>
        <v>-24326.399999999994</v>
      </c>
      <c r="K36" s="6"/>
      <c r="L36" s="6"/>
      <c r="M36" s="6"/>
      <c r="N36" s="6">
        <f>EBS!N36-'existing comptroller'!N336</f>
        <v>0</v>
      </c>
      <c r="O36" s="6">
        <f>EBS!O36-'existing comptroller'!O336</f>
        <v>0</v>
      </c>
      <c r="P36" s="6"/>
      <c r="Q36" s="6">
        <f>EBS!Q36-'existing comptroller'!Q336</f>
        <v>0</v>
      </c>
      <c r="R36" s="6"/>
      <c r="S36" s="6"/>
      <c r="T36" s="6"/>
      <c r="U36" s="6"/>
      <c r="V36" s="6"/>
      <c r="W36" s="6">
        <f>EBS!W36-'existing comptroller'!W336</f>
        <v>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x14ac:dyDescent="0.25">
      <c r="A37" s="13">
        <v>43405</v>
      </c>
      <c r="B37" s="6"/>
      <c r="C37" s="6"/>
      <c r="D37" s="6"/>
      <c r="E37" s="6"/>
      <c r="F37" s="6">
        <f>EBS!F37-'existing comptroller'!F337</f>
        <v>0</v>
      </c>
      <c r="G37" s="6">
        <f>EBS!G37-'existing comptroller'!G337</f>
        <v>0</v>
      </c>
      <c r="H37" s="6">
        <f>EBS!H37-'existing comptroller'!H337</f>
        <v>0</v>
      </c>
      <c r="I37" s="6">
        <f>EBS!I37-'existing comptroller'!I337</f>
        <v>0</v>
      </c>
      <c r="J37" s="6">
        <f>EBS!J37-'existing comptroller'!J337</f>
        <v>-4057.7999999999884</v>
      </c>
      <c r="K37" s="6"/>
      <c r="L37" s="6"/>
      <c r="M37" s="6"/>
      <c r="N37" s="6">
        <f>EBS!N37-'existing comptroller'!N337</f>
        <v>0</v>
      </c>
      <c r="O37" s="6">
        <f>EBS!O37-'existing comptroller'!O337</f>
        <v>0</v>
      </c>
      <c r="P37" s="6"/>
      <c r="Q37" s="6">
        <f>EBS!Q37-'existing comptroller'!Q337</f>
        <v>0</v>
      </c>
      <c r="R37" s="6"/>
      <c r="S37" s="6"/>
      <c r="T37" s="6"/>
      <c r="U37" s="6"/>
      <c r="V37" s="6"/>
      <c r="W37" s="6">
        <f>EBS!W37-'existing comptroller'!W337</f>
        <v>0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x14ac:dyDescent="0.25">
      <c r="A38" s="13">
        <v>43435</v>
      </c>
      <c r="B38" s="6"/>
      <c r="C38" s="6"/>
      <c r="D38" s="6"/>
      <c r="E38" s="6"/>
      <c r="F38" s="6">
        <f>EBS!F38-'existing comptroller'!F338</f>
        <v>0</v>
      </c>
      <c r="G38" s="6">
        <f>EBS!G38-'existing comptroller'!G338</f>
        <v>0</v>
      </c>
      <c r="H38" s="6">
        <f>EBS!H38-'existing comptroller'!H338</f>
        <v>0</v>
      </c>
      <c r="I38" s="6">
        <f>EBS!I38-'existing comptroller'!I338</f>
        <v>0</v>
      </c>
      <c r="J38" s="6">
        <f>EBS!J38-'existing comptroller'!J338</f>
        <v>-62724.23000000001</v>
      </c>
      <c r="K38" s="6"/>
      <c r="L38" s="6"/>
      <c r="M38" s="6"/>
      <c r="N38" s="6">
        <f>EBS!N38-'existing comptroller'!N338</f>
        <v>0</v>
      </c>
      <c r="O38" s="6">
        <f>EBS!O38-'existing comptroller'!O338</f>
        <v>0</v>
      </c>
      <c r="P38" s="6"/>
      <c r="Q38" s="6">
        <f>EBS!Q38-'existing comptroller'!Q338</f>
        <v>0</v>
      </c>
      <c r="R38" s="6"/>
      <c r="S38" s="6"/>
      <c r="T38" s="6"/>
      <c r="U38" s="6"/>
      <c r="V38" s="6"/>
      <c r="W38" s="6">
        <f>EBS!W38-'existing comptroller'!W338</f>
        <v>0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x14ac:dyDescent="0.25">
      <c r="A39" s="13">
        <v>43466</v>
      </c>
      <c r="B39" s="6"/>
      <c r="C39" s="6"/>
      <c r="D39" s="6"/>
      <c r="E39" s="6"/>
      <c r="F39" s="6">
        <f>EBS!F39-'existing comptroller'!F339</f>
        <v>0</v>
      </c>
      <c r="G39" s="6">
        <f>EBS!G39-'existing comptroller'!G339</f>
        <v>0</v>
      </c>
      <c r="H39" s="6">
        <f>EBS!H39-'existing comptroller'!H339</f>
        <v>0</v>
      </c>
      <c r="I39" s="6">
        <f>EBS!I39-'existing comptroller'!I339</f>
        <v>0</v>
      </c>
      <c r="J39" s="6">
        <f>EBS!J39-'existing comptroller'!J339</f>
        <v>26042.090000000026</v>
      </c>
      <c r="K39" s="6"/>
      <c r="L39" s="6"/>
      <c r="M39" s="6"/>
      <c r="N39" s="6">
        <f>EBS!N39-'existing comptroller'!N339</f>
        <v>0</v>
      </c>
      <c r="O39" s="6">
        <f>EBS!O39-'existing comptroller'!O339</f>
        <v>0</v>
      </c>
      <c r="P39" s="6"/>
      <c r="Q39" s="6">
        <f>EBS!Q39-'existing comptroller'!Q339</f>
        <v>0</v>
      </c>
      <c r="R39" s="6"/>
      <c r="S39" s="6"/>
      <c r="T39" s="6"/>
      <c r="U39" s="6"/>
      <c r="V39" s="6"/>
      <c r="W39" s="6">
        <f>EBS!W39-'existing comptroller'!W339</f>
        <v>0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x14ac:dyDescent="0.25">
      <c r="A40" s="13">
        <v>43497</v>
      </c>
      <c r="B40" s="6"/>
      <c r="C40" s="6"/>
      <c r="D40" s="6"/>
      <c r="E40" s="6"/>
      <c r="F40" s="6">
        <f>EBS!F40-'existing comptroller'!F340</f>
        <v>0</v>
      </c>
      <c r="G40" s="6">
        <f>EBS!G40-'existing comptroller'!G340</f>
        <v>0</v>
      </c>
      <c r="H40" s="6">
        <f>EBS!H40-'existing comptroller'!H340</f>
        <v>0</v>
      </c>
      <c r="I40" s="6">
        <f>EBS!I40-'existing comptroller'!I340</f>
        <v>0</v>
      </c>
      <c r="J40" s="6">
        <f>EBS!J40-'existing comptroller'!J340</f>
        <v>166660.15</v>
      </c>
      <c r="K40" s="6"/>
      <c r="L40" s="6"/>
      <c r="M40" s="6"/>
      <c r="N40" s="6">
        <f>EBS!N40-'existing comptroller'!N340</f>
        <v>0</v>
      </c>
      <c r="O40" s="6">
        <f>EBS!O40-'existing comptroller'!O340</f>
        <v>0</v>
      </c>
      <c r="P40" s="6"/>
      <c r="Q40" s="6">
        <f>EBS!Q40-'existing comptroller'!Q340</f>
        <v>0</v>
      </c>
      <c r="R40" s="6"/>
      <c r="S40" s="6"/>
      <c r="T40" s="6"/>
      <c r="U40" s="6"/>
      <c r="V40" s="6"/>
      <c r="W40" s="6">
        <f>EBS!W40-'existing comptroller'!W340</f>
        <v>0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x14ac:dyDescent="0.25">
      <c r="A41" s="13">
        <v>43525</v>
      </c>
      <c r="B41" s="6"/>
      <c r="C41" s="6"/>
      <c r="D41" s="6"/>
      <c r="E41" s="6"/>
      <c r="F41" s="6">
        <f>EBS!F41-'existing comptroller'!F341</f>
        <v>0</v>
      </c>
      <c r="G41" s="6">
        <f>EBS!G41-'existing comptroller'!G341</f>
        <v>0</v>
      </c>
      <c r="H41" s="6">
        <f>EBS!H41-'existing comptroller'!H341</f>
        <v>0</v>
      </c>
      <c r="I41" s="6">
        <f>EBS!I41-'existing comptroller'!I341</f>
        <v>0</v>
      </c>
      <c r="J41" s="6">
        <f>EBS!J41-'existing comptroller'!J341</f>
        <v>199682.06</v>
      </c>
      <c r="K41" s="6"/>
      <c r="L41" s="6"/>
      <c r="M41" s="6"/>
      <c r="N41" s="6">
        <f>EBS!N41-'existing comptroller'!N341</f>
        <v>0</v>
      </c>
      <c r="O41" s="6">
        <f>EBS!O41-'existing comptroller'!O341</f>
        <v>0</v>
      </c>
      <c r="P41" s="6"/>
      <c r="Q41" s="6">
        <f>EBS!Q41-'existing comptroller'!Q341</f>
        <v>0</v>
      </c>
      <c r="R41" s="6"/>
      <c r="S41" s="6"/>
      <c r="T41" s="6"/>
      <c r="U41" s="6"/>
      <c r="V41" s="6"/>
      <c r="W41" s="6">
        <f>EBS!W41-'existing comptroller'!W341</f>
        <v>0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x14ac:dyDescent="0.25">
      <c r="A42" s="13">
        <v>43556</v>
      </c>
      <c r="B42" s="6"/>
      <c r="C42" s="6"/>
      <c r="D42" s="6"/>
      <c r="E42" s="6"/>
      <c r="F42" s="6">
        <f>EBS!F42-'existing comptroller'!F342</f>
        <v>0</v>
      </c>
      <c r="G42" s="6">
        <f>EBS!G42-'existing comptroller'!G342</f>
        <v>0</v>
      </c>
      <c r="H42" s="6">
        <f>EBS!H42-'existing comptroller'!H342</f>
        <v>0</v>
      </c>
      <c r="I42" s="6">
        <f>EBS!I42-'existing comptroller'!I342</f>
        <v>0</v>
      </c>
      <c r="J42" s="6">
        <f>EBS!J42-'existing comptroller'!J342</f>
        <v>286096.21999999997</v>
      </c>
      <c r="K42" s="6"/>
      <c r="L42" s="6"/>
      <c r="M42" s="6"/>
      <c r="N42" s="6">
        <f>EBS!N42-'existing comptroller'!N342</f>
        <v>0</v>
      </c>
      <c r="O42" s="6">
        <f>EBS!O42-'existing comptroller'!O342</f>
        <v>0</v>
      </c>
      <c r="P42" s="6"/>
      <c r="Q42" s="6">
        <f>EBS!Q42-'existing comptroller'!Q342</f>
        <v>0</v>
      </c>
      <c r="R42" s="6"/>
      <c r="S42" s="6"/>
      <c r="T42" s="6"/>
      <c r="U42" s="6"/>
      <c r="V42" s="6"/>
      <c r="W42" s="6">
        <f>EBS!W42-'existing comptroller'!W342</f>
        <v>0</v>
      </c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x14ac:dyDescent="0.25">
      <c r="A43" s="13">
        <v>43586</v>
      </c>
      <c r="B43" s="6"/>
      <c r="C43" s="6"/>
      <c r="D43" s="6"/>
      <c r="E43" s="6"/>
      <c r="F43" s="6">
        <f>EBS!F43-'existing comptroller'!F343</f>
        <v>0</v>
      </c>
      <c r="G43" s="6">
        <f>EBS!G43-'existing comptroller'!G343</f>
        <v>0</v>
      </c>
      <c r="H43" s="6">
        <f>EBS!H43-'existing comptroller'!H343</f>
        <v>0</v>
      </c>
      <c r="I43" s="6">
        <f>EBS!I43-'existing comptroller'!I343</f>
        <v>0</v>
      </c>
      <c r="J43" s="6">
        <f>EBS!J43-'existing comptroller'!J343</f>
        <v>239737.71</v>
      </c>
      <c r="K43" s="6"/>
      <c r="L43" s="6"/>
      <c r="M43" s="6"/>
      <c r="N43" s="6">
        <f>EBS!N43-'existing comptroller'!N343</f>
        <v>0</v>
      </c>
      <c r="O43" s="6">
        <f>EBS!O43-'existing comptroller'!O343</f>
        <v>0</v>
      </c>
      <c r="P43" s="6"/>
      <c r="Q43" s="6">
        <f>EBS!Q43-'existing comptroller'!Q343</f>
        <v>0</v>
      </c>
      <c r="R43" s="6"/>
      <c r="S43" s="6"/>
      <c r="T43" s="6"/>
      <c r="U43" s="6"/>
      <c r="V43" s="6"/>
      <c r="W43" s="6">
        <f>EBS!W43-'existing comptroller'!W343</f>
        <v>0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x14ac:dyDescent="0.25">
      <c r="A44" s="13">
        <v>43617</v>
      </c>
      <c r="B44" s="6"/>
      <c r="C44" s="6"/>
      <c r="D44" s="6"/>
      <c r="E44" s="6"/>
      <c r="F44" s="6">
        <f>EBS!F44-'existing comptroller'!F344</f>
        <v>0</v>
      </c>
      <c r="G44" s="6">
        <f>EBS!G44-'existing comptroller'!G344</f>
        <v>0</v>
      </c>
      <c r="H44" s="6">
        <f>EBS!H44-'existing comptroller'!H344</f>
        <v>0</v>
      </c>
      <c r="I44" s="6">
        <f>EBS!I44-'existing comptroller'!I344</f>
        <v>0</v>
      </c>
      <c r="J44" s="6">
        <f>EBS!J44-'existing comptroller'!J344</f>
        <v>276557.09000000003</v>
      </c>
      <c r="K44" s="6"/>
      <c r="L44" s="6"/>
      <c r="M44" s="6"/>
      <c r="N44" s="6">
        <f>EBS!N44-'existing comptroller'!N344</f>
        <v>0</v>
      </c>
      <c r="O44" s="6">
        <f>EBS!O44-'existing comptroller'!O344</f>
        <v>0</v>
      </c>
      <c r="P44" s="6"/>
      <c r="Q44" s="6">
        <f>EBS!Q44-'existing comptroller'!Q344</f>
        <v>0</v>
      </c>
      <c r="R44" s="6"/>
      <c r="S44" s="6"/>
      <c r="T44" s="6"/>
      <c r="U44" s="6"/>
      <c r="V44" s="6"/>
      <c r="W44" s="6">
        <f>EBS!W44-'existing comptroller'!W344</f>
        <v>0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x14ac:dyDescent="0.25">
      <c r="A45" s="13">
        <v>43647</v>
      </c>
      <c r="B45" s="6"/>
      <c r="C45" s="6"/>
      <c r="D45" s="6"/>
      <c r="E45" s="6"/>
      <c r="F45" s="6">
        <f>EBS!F45-'existing comptroller'!F345</f>
        <v>0</v>
      </c>
      <c r="G45" s="6">
        <f>EBS!G45-'existing comptroller'!G345</f>
        <v>0</v>
      </c>
      <c r="H45" s="6">
        <f>EBS!H45-'existing comptroller'!H345</f>
        <v>0</v>
      </c>
      <c r="I45" s="6">
        <f>EBS!I45-'existing comptroller'!I345</f>
        <v>0</v>
      </c>
      <c r="J45" s="6">
        <f>EBS!J45-'existing comptroller'!J345</f>
        <v>336134.27</v>
      </c>
      <c r="K45" s="6"/>
      <c r="L45" s="6"/>
      <c r="M45" s="6"/>
      <c r="N45" s="6">
        <f>EBS!N45-'existing comptroller'!N345</f>
        <v>0</v>
      </c>
      <c r="O45" s="6">
        <f>EBS!O45-'existing comptroller'!O345</f>
        <v>0</v>
      </c>
      <c r="P45" s="6"/>
      <c r="Q45" s="6">
        <f>EBS!Q45-'existing comptroller'!Q345</f>
        <v>0</v>
      </c>
      <c r="R45" s="6"/>
      <c r="S45" s="6"/>
      <c r="T45" s="6"/>
      <c r="U45" s="6"/>
      <c r="V45" s="6"/>
      <c r="W45" s="6">
        <f>EBS!W45-'existing comptroller'!W345</f>
        <v>0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x14ac:dyDescent="0.25">
      <c r="A46" s="13">
        <v>43678</v>
      </c>
      <c r="B46" s="6"/>
      <c r="C46" s="6"/>
      <c r="D46" s="6"/>
      <c r="E46" s="6"/>
      <c r="F46" s="6">
        <f>EBS!F46-'existing comptroller'!F346</f>
        <v>0</v>
      </c>
      <c r="G46" s="6">
        <f>EBS!G46-'existing comptroller'!G346</f>
        <v>0</v>
      </c>
      <c r="H46" s="6">
        <f>EBS!H46-'existing comptroller'!H346</f>
        <v>0</v>
      </c>
      <c r="I46" s="6">
        <f>EBS!I46-'existing comptroller'!I346</f>
        <v>0</v>
      </c>
      <c r="J46" s="6">
        <f>EBS!J46-'existing comptroller'!J346</f>
        <v>303446.39</v>
      </c>
      <c r="K46" s="6"/>
      <c r="L46" s="6"/>
      <c r="M46" s="6"/>
      <c r="N46" s="6">
        <f>EBS!N46-'existing comptroller'!N346</f>
        <v>0</v>
      </c>
      <c r="O46" s="6">
        <f>EBS!O46-'existing comptroller'!O346</f>
        <v>0</v>
      </c>
      <c r="P46" s="6"/>
      <c r="Q46" s="6">
        <f>EBS!Q46-'existing comptroller'!Q346</f>
        <v>0</v>
      </c>
      <c r="R46" s="6"/>
      <c r="S46" s="6"/>
      <c r="T46" s="6"/>
      <c r="U46" s="6"/>
      <c r="V46" s="6"/>
      <c r="W46" s="6">
        <f>EBS!W46-'existing comptroller'!W346</f>
        <v>0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x14ac:dyDescent="0.25">
      <c r="A47" s="13">
        <v>43709</v>
      </c>
      <c r="B47" s="6"/>
      <c r="C47" s="6"/>
      <c r="D47" s="6"/>
      <c r="E47" s="6"/>
      <c r="F47" s="6">
        <f>EBS!F47-'existing comptroller'!F347</f>
        <v>0</v>
      </c>
      <c r="G47" s="6">
        <f>EBS!G47-'existing comptroller'!G347</f>
        <v>0</v>
      </c>
      <c r="H47" s="6">
        <f>EBS!H47-'existing comptroller'!H347</f>
        <v>0</v>
      </c>
      <c r="I47" s="6">
        <f>EBS!I47-'existing comptroller'!I347</f>
        <v>0</v>
      </c>
      <c r="J47" s="6">
        <f>EBS!J47-'existing comptroller'!J347</f>
        <v>285725.15999999997</v>
      </c>
      <c r="K47" s="6"/>
      <c r="L47" s="6"/>
      <c r="M47" s="6"/>
      <c r="N47" s="6">
        <f>EBS!N47-'existing comptroller'!N347</f>
        <v>0</v>
      </c>
      <c r="O47" s="6">
        <f>EBS!O47-'existing comptroller'!O347</f>
        <v>0</v>
      </c>
      <c r="P47" s="6"/>
      <c r="Q47" s="6">
        <f>EBS!Q47-'existing comptroller'!Q347</f>
        <v>0</v>
      </c>
      <c r="R47" s="6"/>
      <c r="S47" s="6"/>
      <c r="T47" s="6"/>
      <c r="U47" s="6"/>
      <c r="V47" s="6"/>
      <c r="W47" s="6">
        <f>EBS!W47-'existing comptroller'!W347</f>
        <v>0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x14ac:dyDescent="0.25">
      <c r="A48" s="13">
        <v>43739</v>
      </c>
      <c r="B48" s="6"/>
      <c r="C48" s="6"/>
      <c r="D48" s="6"/>
      <c r="E48" s="6"/>
      <c r="F48" s="6">
        <f>EBS!F48-'existing comptroller'!F348</f>
        <v>0</v>
      </c>
      <c r="G48" s="6">
        <f>EBS!G48-'existing comptroller'!G348</f>
        <v>0</v>
      </c>
      <c r="H48" s="6">
        <f>EBS!H48-'existing comptroller'!H348</f>
        <v>0</v>
      </c>
      <c r="I48" s="6">
        <f>EBS!I48-'existing comptroller'!I348</f>
        <v>0</v>
      </c>
      <c r="J48" s="6">
        <f>EBS!J48-'existing comptroller'!J348</f>
        <v>231765</v>
      </c>
      <c r="K48" s="6"/>
      <c r="L48" s="6"/>
      <c r="M48" s="6"/>
      <c r="N48" s="6">
        <f>EBS!N48-'existing comptroller'!N348</f>
        <v>0</v>
      </c>
      <c r="O48" s="6">
        <f>EBS!O48-'existing comptroller'!O348</f>
        <v>0</v>
      </c>
      <c r="P48" s="6"/>
      <c r="Q48" s="6">
        <f>EBS!Q48-'existing comptroller'!Q348</f>
        <v>0</v>
      </c>
      <c r="R48" s="6"/>
      <c r="S48" s="6"/>
      <c r="T48" s="6"/>
      <c r="U48" s="6"/>
      <c r="V48" s="6"/>
      <c r="W48" s="6">
        <f>EBS!W48-'existing comptroller'!W348</f>
        <v>0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x14ac:dyDescent="0.25">
      <c r="A49" s="13">
        <v>43770</v>
      </c>
      <c r="B49" s="6"/>
      <c r="C49" s="6"/>
      <c r="D49" s="6"/>
      <c r="E49" s="6"/>
      <c r="F49" s="6">
        <f>EBS!F49-'existing comptroller'!F349</f>
        <v>0</v>
      </c>
      <c r="G49" s="6">
        <f>EBS!G49-'existing comptroller'!G349</f>
        <v>0</v>
      </c>
      <c r="H49" s="6">
        <f>EBS!H49-'existing comptroller'!H349</f>
        <v>0</v>
      </c>
      <c r="I49" s="6">
        <f>EBS!I49-'existing comptroller'!I349</f>
        <v>0</v>
      </c>
      <c r="J49" s="6">
        <f>EBS!J49-'existing comptroller'!J349</f>
        <v>237195.65</v>
      </c>
      <c r="K49" s="6"/>
      <c r="L49" s="6"/>
      <c r="M49" s="6"/>
      <c r="N49" s="6">
        <f>EBS!N49-'existing comptroller'!N349</f>
        <v>0</v>
      </c>
      <c r="O49" s="6">
        <f>EBS!O49-'existing comptroller'!O349</f>
        <v>0</v>
      </c>
      <c r="P49" s="6"/>
      <c r="Q49" s="6">
        <f>EBS!Q49-'existing comptroller'!Q349</f>
        <v>0</v>
      </c>
      <c r="R49" s="6"/>
      <c r="S49" s="6"/>
      <c r="T49" s="6"/>
      <c r="U49" s="6"/>
      <c r="V49" s="6"/>
      <c r="W49" s="6">
        <f>EBS!W49-'existing comptroller'!W349</f>
        <v>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B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ColWidth="8.7109375" defaultRowHeight="15" x14ac:dyDescent="0.25"/>
  <cols>
    <col min="4" max="4" width="9" bestFit="1" customWidth="1"/>
    <col min="5" max="5" width="11.28515625" bestFit="1" customWidth="1"/>
    <col min="6" max="6" width="12.28515625" bestFit="1" customWidth="1"/>
    <col min="7" max="7" width="11.28515625" bestFit="1" customWidth="1"/>
    <col min="8" max="8" width="12.28515625" bestFit="1" customWidth="1"/>
    <col min="9" max="9" width="11.28515625" bestFit="1" customWidth="1"/>
    <col min="10" max="10" width="10.28515625" bestFit="1" customWidth="1"/>
    <col min="11" max="13" width="12.7109375" bestFit="1" customWidth="1"/>
    <col min="14" max="15" width="13.7109375" bestFit="1" customWidth="1"/>
    <col min="17" max="17" width="14.7109375" bestFit="1" customWidth="1"/>
    <col min="18" max="18" width="12.7109375" bestFit="1" customWidth="1"/>
    <col min="20" max="20" width="12.7109375" bestFit="1" customWidth="1"/>
    <col min="22" max="22" width="12.7109375" bestFit="1" customWidth="1"/>
    <col min="23" max="23" width="13.7109375" bestFit="1" customWidth="1"/>
    <col min="25" max="25" width="11.28515625" bestFit="1" customWidth="1"/>
    <col min="28" max="28" width="13.7109375" bestFit="1" customWidth="1"/>
    <col min="30" max="30" width="11.28515625" bestFit="1" customWidth="1"/>
    <col min="31" max="33" width="12.7109375" bestFit="1" customWidth="1"/>
    <col min="34" max="34" width="11.28515625" bestFit="1" customWidth="1"/>
    <col min="35" max="35" width="10.28515625" bestFit="1" customWidth="1"/>
    <col min="36" max="36" width="13.7109375" bestFit="1" customWidth="1"/>
    <col min="37" max="37" width="12.7109375" bestFit="1" customWidth="1"/>
    <col min="38" max="38" width="10.28515625" bestFit="1" customWidth="1"/>
    <col min="39" max="40" width="12.7109375" bestFit="1" customWidth="1"/>
    <col min="41" max="41" width="13.7109375" bestFit="1" customWidth="1"/>
    <col min="42" max="42" width="12.7109375" bestFit="1" customWidth="1"/>
    <col min="43" max="43" width="11.28515625" bestFit="1" customWidth="1"/>
    <col min="44" max="44" width="10.28515625" bestFit="1" customWidth="1"/>
    <col min="46" max="46" width="12.7109375" bestFit="1" customWidth="1"/>
    <col min="48" max="49" width="12.7109375" bestFit="1" customWidth="1"/>
    <col min="50" max="50" width="13.7109375" bestFit="1" customWidth="1"/>
    <col min="53" max="54" width="13.7109375" bestFit="1" customWidth="1"/>
  </cols>
  <sheetData>
    <row r="1" spans="1:54" s="3" customFormat="1" ht="57" x14ac:dyDescent="0.25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5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</row>
    <row r="2" spans="1:54" x14ac:dyDescent="0.25">
      <c r="A2">
        <v>1990</v>
      </c>
    </row>
    <row r="3" spans="1:54" x14ac:dyDescent="0.25">
      <c r="A3">
        <v>1991</v>
      </c>
    </row>
    <row r="4" spans="1:54" x14ac:dyDescent="0.25">
      <c r="A4">
        <v>1992</v>
      </c>
    </row>
    <row r="5" spans="1:54" x14ac:dyDescent="0.25">
      <c r="A5">
        <v>1993</v>
      </c>
    </row>
    <row r="6" spans="1:54" x14ac:dyDescent="0.25">
      <c r="A6">
        <v>1994</v>
      </c>
      <c r="I6" s="11">
        <v>26891780.619999997</v>
      </c>
    </row>
    <row r="7" spans="1:54" x14ac:dyDescent="0.25">
      <c r="A7">
        <v>1995</v>
      </c>
      <c r="F7" s="11">
        <v>191312558</v>
      </c>
      <c r="G7" s="11"/>
      <c r="H7" s="11">
        <v>87761081</v>
      </c>
      <c r="I7" s="11">
        <v>26093577</v>
      </c>
      <c r="J7" s="11">
        <v>4004539.0000000005</v>
      </c>
      <c r="K7" s="11">
        <v>2168461.8000000003</v>
      </c>
      <c r="L7" s="11"/>
      <c r="M7" s="11"/>
      <c r="N7" s="11"/>
      <c r="O7" s="11"/>
      <c r="P7" s="11"/>
      <c r="Q7" s="11">
        <v>33140906</v>
      </c>
      <c r="R7" s="11"/>
      <c r="S7" s="11"/>
      <c r="T7" s="11"/>
      <c r="U7" s="11"/>
      <c r="V7" s="11"/>
      <c r="W7" s="11"/>
      <c r="Y7" s="11"/>
      <c r="Z7" s="11"/>
      <c r="AA7" s="11"/>
      <c r="AB7" s="11">
        <v>5349783</v>
      </c>
      <c r="AC7" s="11"/>
      <c r="AD7" s="11"/>
      <c r="AE7" s="11"/>
      <c r="AF7" s="11"/>
      <c r="AG7" s="11"/>
      <c r="AH7" s="11"/>
      <c r="AI7" s="11"/>
      <c r="AJ7" s="11">
        <v>10581760</v>
      </c>
      <c r="AK7" s="11"/>
      <c r="AL7" s="11"/>
      <c r="AM7" s="11"/>
      <c r="AN7" s="11"/>
      <c r="AO7" s="11"/>
      <c r="AP7" s="11"/>
      <c r="AQ7" s="11"/>
      <c r="AR7" s="11"/>
    </row>
    <row r="8" spans="1:54" x14ac:dyDescent="0.25">
      <c r="A8">
        <v>1996</v>
      </c>
      <c r="F8" s="11">
        <v>231942594</v>
      </c>
      <c r="G8" s="11"/>
      <c r="H8" s="11">
        <v>86441929</v>
      </c>
      <c r="I8" s="11">
        <v>25846010</v>
      </c>
      <c r="J8" s="11">
        <v>4017206</v>
      </c>
      <c r="K8" s="11">
        <v>2091972.6</v>
      </c>
      <c r="L8" s="11"/>
      <c r="M8" s="11"/>
      <c r="N8" s="11"/>
      <c r="O8" s="11"/>
      <c r="P8" s="11"/>
      <c r="Q8" s="11">
        <v>33532702</v>
      </c>
      <c r="R8" s="11"/>
      <c r="S8" s="11"/>
      <c r="T8" s="11"/>
      <c r="U8" s="11"/>
      <c r="V8" s="11"/>
      <c r="W8" s="11"/>
      <c r="Y8" s="11"/>
      <c r="Z8" s="11"/>
      <c r="AA8" s="11"/>
      <c r="AB8" s="11">
        <v>5462513</v>
      </c>
      <c r="AC8" s="11"/>
      <c r="AD8" s="11"/>
      <c r="AE8" s="11"/>
      <c r="AF8" s="11"/>
      <c r="AG8" s="11"/>
      <c r="AH8" s="11"/>
      <c r="AI8" s="11"/>
      <c r="AJ8" s="11">
        <v>10178355</v>
      </c>
      <c r="AK8" s="11"/>
      <c r="AL8" s="11"/>
      <c r="AM8" s="11"/>
      <c r="AN8" s="11"/>
      <c r="AO8" s="11"/>
      <c r="AP8" s="11"/>
      <c r="AQ8" s="11"/>
      <c r="AR8" s="11"/>
    </row>
    <row r="9" spans="1:54" x14ac:dyDescent="0.25">
      <c r="A9">
        <v>1997</v>
      </c>
      <c r="F9" s="11">
        <v>251220782.99999997</v>
      </c>
      <c r="G9" s="11">
        <v>45528511.729999997</v>
      </c>
      <c r="H9" s="11">
        <v>99025418</v>
      </c>
      <c r="I9" s="11">
        <v>25491188</v>
      </c>
      <c r="J9" s="11">
        <v>3901004</v>
      </c>
      <c r="K9" s="11">
        <v>2022494.4</v>
      </c>
      <c r="L9" s="11"/>
      <c r="M9" s="11"/>
      <c r="N9" s="11">
        <v>10205058</v>
      </c>
      <c r="O9" s="11"/>
      <c r="P9" s="11"/>
      <c r="Q9" s="11">
        <v>53844417</v>
      </c>
      <c r="R9" s="11"/>
      <c r="S9" s="11"/>
      <c r="T9" s="11"/>
      <c r="U9" s="11"/>
      <c r="V9" s="11"/>
      <c r="W9" s="11"/>
      <c r="Y9" s="11"/>
      <c r="Z9" s="11"/>
      <c r="AA9" s="11"/>
      <c r="AB9" s="11">
        <v>5875265</v>
      </c>
      <c r="AC9" s="11"/>
      <c r="AD9" s="11"/>
      <c r="AE9" s="11"/>
      <c r="AF9" s="11"/>
      <c r="AG9" s="11"/>
      <c r="AH9" s="11"/>
      <c r="AI9" s="11"/>
      <c r="AJ9" s="11">
        <v>10884628</v>
      </c>
      <c r="AK9" s="11"/>
      <c r="AL9" s="11"/>
      <c r="AM9" s="11"/>
      <c r="AN9" s="11"/>
      <c r="AO9" s="11"/>
      <c r="AP9" s="11"/>
      <c r="AQ9" s="11"/>
      <c r="AR9" s="11"/>
    </row>
    <row r="10" spans="1:54" x14ac:dyDescent="0.25">
      <c r="A10">
        <v>1998</v>
      </c>
      <c r="F10" s="11">
        <v>248490090</v>
      </c>
      <c r="G10" s="11">
        <v>47458722.119999997</v>
      </c>
      <c r="H10" s="11">
        <v>99102138</v>
      </c>
      <c r="I10" s="11">
        <v>25086869</v>
      </c>
      <c r="J10" s="11">
        <v>3990882</v>
      </c>
      <c r="K10" s="11">
        <v>1857056.4000000001</v>
      </c>
      <c r="L10" s="11"/>
      <c r="M10" s="11"/>
      <c r="N10" s="11">
        <v>13921202</v>
      </c>
      <c r="O10" s="11"/>
      <c r="P10" s="11"/>
      <c r="Q10" s="11">
        <v>52296991</v>
      </c>
      <c r="R10" s="11"/>
      <c r="S10" s="11"/>
      <c r="T10" s="11"/>
      <c r="U10" s="11"/>
      <c r="V10" s="11"/>
      <c r="W10" s="11"/>
      <c r="Y10" s="11"/>
      <c r="Z10" s="11"/>
      <c r="AA10" s="11"/>
      <c r="AB10" s="11">
        <v>5372109</v>
      </c>
      <c r="AC10" s="11"/>
      <c r="AD10" s="11"/>
      <c r="AE10" s="11"/>
      <c r="AF10" s="11"/>
      <c r="AG10" s="11"/>
      <c r="AH10" s="11"/>
      <c r="AI10" s="11"/>
      <c r="AJ10" s="11">
        <v>11125258</v>
      </c>
      <c r="AK10" s="11"/>
      <c r="AL10" s="11"/>
      <c r="AM10" s="11"/>
      <c r="AN10" s="11"/>
      <c r="AO10" s="11"/>
      <c r="AP10" s="11"/>
      <c r="AQ10" s="11"/>
      <c r="AR10" s="11"/>
    </row>
    <row r="11" spans="1:54" x14ac:dyDescent="0.25">
      <c r="A11">
        <v>1999</v>
      </c>
      <c r="F11" s="11">
        <v>257364072.00000003</v>
      </c>
      <c r="G11" s="11">
        <v>52078175</v>
      </c>
      <c r="H11" s="11">
        <v>106031383</v>
      </c>
      <c r="I11" s="11">
        <v>25451342</v>
      </c>
      <c r="J11" s="11">
        <v>4250624</v>
      </c>
      <c r="K11" s="11">
        <v>1499148.0000000002</v>
      </c>
      <c r="L11" s="11"/>
      <c r="M11" s="11"/>
      <c r="N11" s="11">
        <v>11387274</v>
      </c>
      <c r="O11" s="11"/>
      <c r="P11" s="11"/>
      <c r="Q11" s="11">
        <v>48104161</v>
      </c>
      <c r="R11" s="11"/>
      <c r="S11" s="11"/>
      <c r="T11" s="11"/>
      <c r="U11" s="11"/>
      <c r="V11" s="11"/>
      <c r="W11" s="11"/>
      <c r="Y11" s="11"/>
      <c r="Z11" s="11"/>
      <c r="AA11" s="11"/>
      <c r="AB11" s="11">
        <v>6179922</v>
      </c>
      <c r="AC11" s="11"/>
      <c r="AD11" s="11"/>
      <c r="AE11" s="11"/>
      <c r="AF11" s="11"/>
      <c r="AG11" s="11"/>
      <c r="AH11" s="11"/>
      <c r="AI11" s="11"/>
      <c r="AJ11" s="11">
        <v>10926592</v>
      </c>
      <c r="AK11" s="11"/>
      <c r="AL11" s="11"/>
      <c r="AM11" s="11"/>
      <c r="AN11" s="11"/>
      <c r="AO11" s="11"/>
      <c r="AP11" s="11"/>
      <c r="AQ11" s="11"/>
      <c r="AR11" s="11"/>
    </row>
    <row r="12" spans="1:54" x14ac:dyDescent="0.25">
      <c r="A12">
        <v>2000</v>
      </c>
      <c r="F12" s="11">
        <v>273229137.00000006</v>
      </c>
      <c r="G12" s="11">
        <v>58922118</v>
      </c>
      <c r="H12" s="11">
        <v>108039853</v>
      </c>
      <c r="I12" s="11">
        <v>24973555</v>
      </c>
      <c r="J12" s="11">
        <v>4280142</v>
      </c>
      <c r="K12" s="11">
        <v>1433989.8</v>
      </c>
      <c r="L12" s="11"/>
      <c r="M12" s="11"/>
      <c r="N12" s="11">
        <v>12369884</v>
      </c>
      <c r="O12" s="11"/>
      <c r="P12" s="11"/>
      <c r="Q12" s="11">
        <v>48270995</v>
      </c>
      <c r="R12" s="11"/>
      <c r="S12" s="11"/>
      <c r="T12" s="11"/>
      <c r="U12" s="11"/>
      <c r="V12" s="11"/>
      <c r="W12" s="11"/>
      <c r="Y12" s="11"/>
      <c r="Z12" s="11"/>
      <c r="AA12" s="11"/>
      <c r="AB12" s="11">
        <v>6318597</v>
      </c>
      <c r="AC12" s="11"/>
      <c r="AD12" s="11"/>
      <c r="AE12" s="11"/>
      <c r="AF12" s="11"/>
      <c r="AG12" s="11"/>
      <c r="AH12" s="11"/>
      <c r="AI12" s="11"/>
      <c r="AJ12" s="11">
        <v>11811592</v>
      </c>
      <c r="AK12" s="11"/>
      <c r="AL12" s="11"/>
      <c r="AM12" s="11"/>
      <c r="AN12" s="11"/>
      <c r="AO12" s="11"/>
      <c r="AP12" s="11"/>
      <c r="AQ12" s="11"/>
      <c r="AR12" s="11"/>
    </row>
    <row r="13" spans="1:54" x14ac:dyDescent="0.25">
      <c r="A13">
        <v>2001</v>
      </c>
      <c r="F13" s="11">
        <v>277804477.99999994</v>
      </c>
      <c r="G13" s="11">
        <v>56794916</v>
      </c>
      <c r="H13" s="11">
        <v>106068377</v>
      </c>
      <c r="I13" s="11">
        <v>24961811</v>
      </c>
      <c r="J13" s="11">
        <v>4325123</v>
      </c>
      <c r="K13" s="11">
        <v>1759654.7999999998</v>
      </c>
      <c r="L13" s="11"/>
      <c r="M13" s="11"/>
      <c r="N13" s="11">
        <v>12674786</v>
      </c>
      <c r="O13" s="11">
        <v>27943324</v>
      </c>
      <c r="P13" s="11"/>
      <c r="Q13" s="11">
        <v>46980570</v>
      </c>
      <c r="R13" s="11"/>
      <c r="S13" s="11"/>
      <c r="T13" s="11"/>
      <c r="U13" s="11"/>
      <c r="V13" s="11"/>
      <c r="W13" s="11"/>
      <c r="Y13" s="11"/>
      <c r="Z13" s="11"/>
      <c r="AA13" s="11"/>
      <c r="AB13" s="11">
        <v>5571815</v>
      </c>
      <c r="AC13" s="11"/>
      <c r="AD13" s="11"/>
      <c r="AE13" s="11"/>
      <c r="AF13" s="11"/>
      <c r="AG13" s="11"/>
      <c r="AH13" s="11"/>
      <c r="AI13" s="11"/>
      <c r="AJ13" s="11">
        <v>12441302</v>
      </c>
      <c r="AK13" s="11"/>
      <c r="AL13" s="11"/>
      <c r="AM13" s="11"/>
      <c r="AN13" s="11"/>
      <c r="AO13" s="11"/>
      <c r="AP13" s="11"/>
      <c r="AQ13" s="11"/>
      <c r="AR13" s="11"/>
    </row>
    <row r="14" spans="1:54" x14ac:dyDescent="0.25">
      <c r="A14">
        <v>2002</v>
      </c>
      <c r="F14" s="11">
        <v>274130715</v>
      </c>
      <c r="G14" s="11">
        <v>54484115</v>
      </c>
      <c r="H14" s="11">
        <v>105706037</v>
      </c>
      <c r="I14" s="11">
        <v>25467066</v>
      </c>
      <c r="J14" s="11">
        <v>4102490.9999999995</v>
      </c>
      <c r="K14" s="11">
        <v>1814583.6</v>
      </c>
      <c r="L14" s="11"/>
      <c r="M14" s="11"/>
      <c r="N14" s="11">
        <v>13401561</v>
      </c>
      <c r="O14" s="11">
        <v>37770137</v>
      </c>
      <c r="P14" s="11"/>
      <c r="Q14" s="11">
        <v>42087152</v>
      </c>
      <c r="R14" s="11"/>
      <c r="S14" s="11"/>
      <c r="T14" s="11"/>
      <c r="U14" s="11"/>
      <c r="V14" s="11"/>
      <c r="W14" s="11"/>
      <c r="Y14" s="11"/>
      <c r="Z14" s="11"/>
      <c r="AA14" s="11"/>
      <c r="AB14" s="11">
        <v>5658143</v>
      </c>
      <c r="AC14" s="11"/>
      <c r="AD14" s="11"/>
      <c r="AE14" s="11"/>
      <c r="AF14" s="11"/>
      <c r="AG14" s="11"/>
      <c r="AH14" s="11"/>
      <c r="AI14" s="11"/>
      <c r="AJ14" s="11">
        <v>12951376</v>
      </c>
      <c r="AK14" s="11"/>
      <c r="AL14" s="11"/>
      <c r="AM14" s="11"/>
      <c r="AN14" s="11"/>
      <c r="AO14" s="11"/>
      <c r="AP14" s="11"/>
      <c r="AQ14" s="11"/>
      <c r="AR14" s="11"/>
    </row>
    <row r="15" spans="1:54" x14ac:dyDescent="0.25">
      <c r="A15">
        <v>2003</v>
      </c>
      <c r="F15" s="11">
        <v>276128949.00000006</v>
      </c>
      <c r="G15" s="11">
        <v>51710333</v>
      </c>
      <c r="H15" s="11">
        <v>103470045</v>
      </c>
      <c r="I15" s="11">
        <v>25886507</v>
      </c>
      <c r="J15" s="11">
        <v>3679837</v>
      </c>
      <c r="K15" s="11">
        <v>1780808.4000000001</v>
      </c>
      <c r="L15" s="11"/>
      <c r="M15" s="11"/>
      <c r="N15" s="11">
        <v>15445947</v>
      </c>
      <c r="O15" s="11">
        <v>33643765</v>
      </c>
      <c r="P15" s="11"/>
      <c r="Q15" s="11">
        <v>39555407</v>
      </c>
      <c r="R15" s="11"/>
      <c r="S15" s="11"/>
      <c r="T15" s="11"/>
      <c r="U15" s="11"/>
      <c r="V15" s="11"/>
      <c r="W15" s="11"/>
      <c r="Y15" s="11"/>
      <c r="Z15" s="11"/>
      <c r="AA15" s="11"/>
      <c r="AB15" s="11">
        <v>6688836</v>
      </c>
      <c r="AC15" s="11"/>
      <c r="AD15" s="11"/>
      <c r="AE15" s="11"/>
      <c r="AF15" s="11"/>
      <c r="AG15" s="11"/>
      <c r="AH15" s="11"/>
      <c r="AI15" s="11"/>
      <c r="AJ15" s="11">
        <v>12058246</v>
      </c>
      <c r="AK15" s="11"/>
      <c r="AL15" s="11"/>
      <c r="AM15" s="11"/>
      <c r="AN15" s="11"/>
      <c r="AO15" s="11"/>
      <c r="AP15" s="11"/>
      <c r="AQ15" s="11"/>
      <c r="AR15" s="11"/>
    </row>
    <row r="16" spans="1:54" x14ac:dyDescent="0.25">
      <c r="A16">
        <v>2004</v>
      </c>
      <c r="F16" s="11">
        <v>286114956</v>
      </c>
      <c r="G16" s="11">
        <v>51611991</v>
      </c>
      <c r="H16" s="11">
        <v>99505028</v>
      </c>
      <c r="I16" s="11">
        <v>25722785</v>
      </c>
      <c r="J16" s="11">
        <v>3594956</v>
      </c>
      <c r="K16" s="11">
        <v>1764264.5999999999</v>
      </c>
      <c r="L16" s="11"/>
      <c r="M16" s="11"/>
      <c r="N16" s="11">
        <v>14556582</v>
      </c>
      <c r="O16" s="11">
        <v>35738996</v>
      </c>
      <c r="P16" s="11"/>
      <c r="Q16" s="11">
        <v>131390602</v>
      </c>
      <c r="R16" s="11"/>
      <c r="S16" s="11"/>
      <c r="T16" s="11"/>
      <c r="U16" s="11"/>
      <c r="V16" s="11"/>
      <c r="W16" s="11"/>
      <c r="Y16" s="11"/>
      <c r="Z16" s="11"/>
      <c r="AA16" s="11"/>
      <c r="AB16" s="11">
        <v>8089471</v>
      </c>
      <c r="AC16" s="11"/>
      <c r="AD16" s="11"/>
      <c r="AE16" s="11"/>
      <c r="AF16" s="11"/>
      <c r="AG16" s="11"/>
      <c r="AH16" s="11"/>
      <c r="AI16" s="11"/>
      <c r="AJ16" s="11">
        <v>12525757</v>
      </c>
      <c r="AK16" s="11"/>
      <c r="AL16" s="11"/>
      <c r="AM16" s="11"/>
      <c r="AN16" s="11"/>
      <c r="AO16" s="11"/>
      <c r="AP16" s="11"/>
      <c r="AQ16" s="11"/>
      <c r="AR16" s="11"/>
    </row>
    <row r="17" spans="1:54" x14ac:dyDescent="0.25">
      <c r="A17">
        <v>2005</v>
      </c>
      <c r="F17" s="11">
        <v>297170907</v>
      </c>
      <c r="G17" s="11">
        <v>51439019</v>
      </c>
      <c r="H17" s="11">
        <v>103593410</v>
      </c>
      <c r="I17" s="11">
        <v>25818269</v>
      </c>
      <c r="J17" s="11">
        <v>3566945</v>
      </c>
      <c r="K17" s="11">
        <v>1758295.8</v>
      </c>
      <c r="L17" s="11"/>
      <c r="M17" s="11"/>
      <c r="N17" s="11">
        <v>16043075.000000002</v>
      </c>
      <c r="O17" s="11">
        <v>37721857</v>
      </c>
      <c r="P17" s="11"/>
      <c r="Q17" s="11">
        <v>157224102</v>
      </c>
      <c r="R17" s="11"/>
      <c r="S17" s="11"/>
      <c r="T17" s="11"/>
      <c r="U17" s="11"/>
      <c r="V17" s="11"/>
      <c r="W17" s="11"/>
      <c r="Y17" s="11"/>
      <c r="Z17" s="11"/>
      <c r="AA17" s="11"/>
      <c r="AB17" s="11">
        <v>7346626</v>
      </c>
      <c r="AC17" s="11"/>
      <c r="AD17" s="11"/>
      <c r="AE17" s="11"/>
      <c r="AF17" s="11"/>
      <c r="AG17" s="11"/>
      <c r="AH17" s="11"/>
      <c r="AI17" s="11"/>
      <c r="AJ17" s="11">
        <v>15442981</v>
      </c>
      <c r="AK17" s="11"/>
      <c r="AL17" s="11"/>
      <c r="AM17" s="11"/>
      <c r="AN17" s="11"/>
      <c r="AO17" s="11"/>
      <c r="AP17" s="11"/>
      <c r="AQ17" s="11"/>
      <c r="AR17" s="11"/>
    </row>
    <row r="18" spans="1:54" x14ac:dyDescent="0.25">
      <c r="A18">
        <v>2006</v>
      </c>
      <c r="F18" s="11">
        <v>312667161</v>
      </c>
      <c r="G18" s="11">
        <v>49838321</v>
      </c>
      <c r="H18" s="11">
        <v>96507020</v>
      </c>
      <c r="I18" s="11">
        <v>26459083</v>
      </c>
      <c r="J18" s="11">
        <v>3362431</v>
      </c>
      <c r="K18" s="11">
        <v>1992999</v>
      </c>
      <c r="L18" s="11"/>
      <c r="M18" s="11"/>
      <c r="N18" s="11">
        <v>18475672</v>
      </c>
      <c r="O18" s="11">
        <v>39359707</v>
      </c>
      <c r="P18" s="11"/>
      <c r="Q18" s="12">
        <v>202770743.52000001</v>
      </c>
      <c r="R18" s="11"/>
      <c r="S18" s="11"/>
      <c r="T18" s="11"/>
      <c r="U18" s="11"/>
      <c r="V18" s="11"/>
      <c r="W18" s="11"/>
      <c r="Y18" s="11"/>
      <c r="Z18" s="11"/>
      <c r="AA18" s="11"/>
      <c r="AB18" s="11">
        <v>8566326</v>
      </c>
      <c r="AC18" s="11"/>
      <c r="AD18" s="11"/>
      <c r="AE18" s="11"/>
      <c r="AF18" s="11"/>
      <c r="AG18" s="11"/>
      <c r="AH18" s="11"/>
      <c r="AI18" s="11"/>
      <c r="AJ18" s="11">
        <v>12929211</v>
      </c>
      <c r="AK18" s="11"/>
      <c r="AL18" s="11"/>
      <c r="AM18" s="11"/>
      <c r="AN18" s="11"/>
      <c r="AO18" s="11"/>
      <c r="AP18" s="11"/>
      <c r="AQ18" s="11"/>
      <c r="AR18" s="11"/>
    </row>
    <row r="19" spans="1:54" x14ac:dyDescent="0.25">
      <c r="A19">
        <v>2007</v>
      </c>
      <c r="F19" s="12">
        <v>320216389.99999994</v>
      </c>
      <c r="G19" s="12">
        <v>50450339</v>
      </c>
      <c r="H19" s="11">
        <v>101571517</v>
      </c>
      <c r="I19" s="12">
        <v>26936311.999999996</v>
      </c>
      <c r="J19" s="11">
        <v>3327075</v>
      </c>
      <c r="K19" s="11">
        <v>2142890</v>
      </c>
      <c r="L19" s="11"/>
      <c r="M19" s="11"/>
      <c r="N19" s="12">
        <v>20285943</v>
      </c>
      <c r="O19" s="12">
        <v>38746438.000000007</v>
      </c>
      <c r="P19" s="11"/>
      <c r="Q19" s="12">
        <v>186336271.46000004</v>
      </c>
      <c r="R19" s="11"/>
      <c r="S19" s="11"/>
      <c r="T19" s="11"/>
      <c r="U19" s="11"/>
      <c r="V19" s="11"/>
      <c r="W19" s="11"/>
      <c r="Y19" s="11"/>
      <c r="Z19" s="11"/>
      <c r="AA19" s="11"/>
      <c r="AB19" s="11">
        <v>8275008</v>
      </c>
      <c r="AC19" s="11"/>
      <c r="AD19" s="11"/>
      <c r="AE19" s="11"/>
      <c r="AF19" s="11"/>
      <c r="AG19" s="11"/>
      <c r="AH19" s="11"/>
      <c r="AI19" s="11"/>
      <c r="AJ19" s="11">
        <v>20494500</v>
      </c>
      <c r="AK19" s="11"/>
      <c r="AL19" s="11"/>
      <c r="AM19" s="11"/>
      <c r="AN19" s="11"/>
      <c r="AO19" s="11"/>
      <c r="AP19" s="11"/>
      <c r="AQ19" s="11"/>
      <c r="AR19" s="11"/>
    </row>
    <row r="20" spans="1:54" x14ac:dyDescent="0.25">
      <c r="A20">
        <v>2008</v>
      </c>
      <c r="F20" s="12">
        <v>386608667.99999994</v>
      </c>
      <c r="G20" s="12">
        <v>44858687</v>
      </c>
      <c r="H20" s="12">
        <v>95721796.999999985</v>
      </c>
      <c r="I20" s="12">
        <v>27093000.000000004</v>
      </c>
      <c r="J20" s="11">
        <v>2810637</v>
      </c>
      <c r="K20" s="11">
        <v>2070830</v>
      </c>
      <c r="L20" s="11"/>
      <c r="M20" s="11"/>
      <c r="N20" s="12">
        <v>21779492</v>
      </c>
      <c r="O20" s="12">
        <v>38314638</v>
      </c>
      <c r="P20" s="11"/>
      <c r="Q20" s="12">
        <v>162180286</v>
      </c>
      <c r="R20" s="11"/>
      <c r="S20" s="11"/>
      <c r="T20" s="11"/>
      <c r="U20" s="11"/>
      <c r="V20" s="11"/>
      <c r="W20" s="11"/>
      <c r="Y20" s="11"/>
      <c r="Z20" s="11"/>
      <c r="AA20" s="11"/>
      <c r="AB20" s="11">
        <v>8877439</v>
      </c>
      <c r="AC20" s="11"/>
      <c r="AD20" s="11"/>
      <c r="AE20" s="11"/>
      <c r="AF20" s="11"/>
      <c r="AG20" s="11"/>
      <c r="AH20" s="11"/>
      <c r="AI20" s="11"/>
      <c r="AJ20" s="11">
        <v>22341472</v>
      </c>
      <c r="AK20" s="11"/>
      <c r="AL20" s="11"/>
      <c r="AM20" s="11"/>
      <c r="AN20" s="11"/>
      <c r="AO20" s="11"/>
      <c r="AP20" s="11"/>
      <c r="AQ20" s="11"/>
      <c r="AR20" s="11"/>
    </row>
    <row r="21" spans="1:54" x14ac:dyDescent="0.25">
      <c r="A21">
        <v>2009</v>
      </c>
      <c r="F21" s="12">
        <v>658832462.60000002</v>
      </c>
      <c r="G21" s="12">
        <v>35611087.000000007</v>
      </c>
      <c r="H21" s="12">
        <v>89940076.999999985</v>
      </c>
      <c r="I21" s="12">
        <v>26717665</v>
      </c>
      <c r="J21" s="11">
        <v>2005828.9999999998</v>
      </c>
      <c r="K21" s="11">
        <v>1878261</v>
      </c>
      <c r="L21" s="11"/>
      <c r="M21" s="11"/>
      <c r="N21" s="12">
        <v>20257771</v>
      </c>
      <c r="O21" s="12">
        <v>36555786.999999993</v>
      </c>
      <c r="P21" s="11"/>
      <c r="Q21" s="12">
        <v>136792198</v>
      </c>
      <c r="R21" s="11"/>
      <c r="S21" s="11"/>
      <c r="T21" s="11"/>
      <c r="U21" s="11"/>
      <c r="V21" s="11"/>
      <c r="W21" s="11"/>
      <c r="Y21" s="11"/>
      <c r="Z21" s="11"/>
      <c r="AA21" s="11"/>
      <c r="AB21" s="11">
        <v>10090209</v>
      </c>
      <c r="AC21" s="11"/>
      <c r="AD21" s="11"/>
      <c r="AE21" s="11"/>
      <c r="AF21" s="11"/>
      <c r="AG21" s="11"/>
      <c r="AH21" s="11"/>
      <c r="AI21" s="11"/>
      <c r="AJ21" s="11">
        <v>26046042.999999996</v>
      </c>
      <c r="AK21" s="11"/>
      <c r="AL21" s="11"/>
      <c r="AM21" s="11"/>
      <c r="AN21" s="11"/>
      <c r="AO21" s="11"/>
      <c r="AP21" s="11"/>
      <c r="AQ21" s="11"/>
      <c r="AR21" s="11"/>
    </row>
    <row r="22" spans="1:54" x14ac:dyDescent="0.25">
      <c r="A22">
        <v>2010</v>
      </c>
      <c r="F22" s="12">
        <v>631395497.70000005</v>
      </c>
      <c r="G22" s="12">
        <v>35093912</v>
      </c>
      <c r="H22" s="12">
        <v>93844999.999999985</v>
      </c>
      <c r="I22" s="12">
        <v>24877627</v>
      </c>
      <c r="J22" s="11">
        <v>2177287.4508196716</v>
      </c>
      <c r="K22" s="11">
        <v>1949624</v>
      </c>
      <c r="L22" s="11"/>
      <c r="M22" s="11"/>
      <c r="N22" s="12">
        <v>21968677</v>
      </c>
      <c r="O22" s="12">
        <v>36061999</v>
      </c>
      <c r="P22" s="11"/>
      <c r="Q22" s="12">
        <v>130991187</v>
      </c>
      <c r="R22" s="11"/>
      <c r="S22" s="11"/>
      <c r="T22" s="11"/>
      <c r="U22" s="11"/>
      <c r="V22" s="11"/>
      <c r="W22" s="11"/>
      <c r="Y22" s="11"/>
      <c r="Z22" s="11"/>
      <c r="AA22" s="11"/>
      <c r="AB22" s="11">
        <v>9407629</v>
      </c>
      <c r="AC22" s="11"/>
      <c r="AD22" s="11"/>
      <c r="AE22" s="11"/>
      <c r="AF22" s="11"/>
      <c r="AG22" s="11"/>
      <c r="AH22" s="11"/>
      <c r="AI22" s="11"/>
      <c r="AJ22" s="11">
        <v>25123823</v>
      </c>
      <c r="AK22" s="11"/>
      <c r="AL22" s="11"/>
      <c r="AM22" s="11"/>
      <c r="AN22" s="11"/>
      <c r="AO22" s="11"/>
      <c r="AP22" s="11"/>
      <c r="AQ22" s="11"/>
      <c r="AR22" s="11"/>
    </row>
    <row r="23" spans="1:54" x14ac:dyDescent="0.25">
      <c r="A23">
        <v>2011</v>
      </c>
      <c r="F23" s="12">
        <v>503606016.78000003</v>
      </c>
      <c r="G23" s="12">
        <v>39581136</v>
      </c>
      <c r="H23" s="12">
        <v>86837088.000000015</v>
      </c>
      <c r="I23" s="12">
        <v>25550843.999999996</v>
      </c>
      <c r="J23" s="11">
        <v>2350506</v>
      </c>
      <c r="K23" s="11">
        <v>2033639</v>
      </c>
      <c r="L23" s="11"/>
      <c r="M23" s="11"/>
      <c r="N23" s="12">
        <v>22593525</v>
      </c>
      <c r="O23" s="12">
        <v>35712354.000000007</v>
      </c>
      <c r="P23" s="11"/>
      <c r="Q23" s="12">
        <v>123418156</v>
      </c>
      <c r="R23" s="11"/>
      <c r="S23" s="11"/>
      <c r="T23" s="11"/>
      <c r="U23" s="11"/>
      <c r="V23" s="11"/>
      <c r="W23" s="11"/>
      <c r="Y23" s="11"/>
      <c r="Z23" s="11"/>
      <c r="AA23" s="11"/>
      <c r="AB23" s="11">
        <v>10868998</v>
      </c>
      <c r="AC23" s="11"/>
      <c r="AD23" s="11"/>
      <c r="AE23" s="11"/>
      <c r="AF23" s="11"/>
      <c r="AG23" s="11"/>
      <c r="AH23" s="11"/>
      <c r="AI23" s="11"/>
      <c r="AJ23" s="11">
        <v>23586101</v>
      </c>
      <c r="AK23" s="11"/>
      <c r="AL23" s="11"/>
      <c r="AM23" s="11"/>
      <c r="AN23" s="11"/>
      <c r="AO23" s="11"/>
      <c r="AP23" s="11"/>
      <c r="AQ23" s="11"/>
      <c r="AR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x14ac:dyDescent="0.25">
      <c r="A24">
        <v>2012</v>
      </c>
      <c r="E24" s="11">
        <v>878275</v>
      </c>
      <c r="F24" s="12">
        <v>458190918.19000006</v>
      </c>
      <c r="G24" s="12">
        <v>57366000</v>
      </c>
      <c r="H24" s="12">
        <v>89742667.999999985</v>
      </c>
      <c r="I24" s="12">
        <v>33968980</v>
      </c>
      <c r="J24" s="11">
        <v>2656070</v>
      </c>
      <c r="K24" s="11">
        <v>4207264</v>
      </c>
      <c r="L24" s="11">
        <v>1648884</v>
      </c>
      <c r="M24" s="11">
        <v>8345267</v>
      </c>
      <c r="N24" s="12">
        <v>32660284.000000004</v>
      </c>
      <c r="O24" s="12">
        <v>39618000</v>
      </c>
      <c r="P24" s="11"/>
      <c r="Q24" s="12">
        <v>121654014.28353932</v>
      </c>
      <c r="R24" s="11"/>
      <c r="S24" s="11"/>
      <c r="T24" s="11"/>
      <c r="U24" s="11"/>
      <c r="V24" s="11"/>
      <c r="W24" s="11"/>
      <c r="Y24" s="11"/>
      <c r="Z24" s="11"/>
      <c r="AA24" s="11"/>
      <c r="AB24" s="11">
        <v>10169274</v>
      </c>
      <c r="AC24" s="11"/>
      <c r="AD24" s="11"/>
      <c r="AE24" s="11">
        <v>2410073</v>
      </c>
      <c r="AF24" s="11">
        <v>4387686</v>
      </c>
      <c r="AG24" s="11">
        <v>400000</v>
      </c>
      <c r="AH24" s="11">
        <v>350000</v>
      </c>
      <c r="AI24" s="11">
        <v>92391</v>
      </c>
      <c r="AJ24" s="11">
        <v>24835797</v>
      </c>
      <c r="AK24" s="11">
        <v>1936039</v>
      </c>
      <c r="AL24" s="11"/>
      <c r="AM24" s="11">
        <v>995390</v>
      </c>
      <c r="AN24" s="11">
        <v>2583133</v>
      </c>
      <c r="AO24" s="11">
        <v>11053598</v>
      </c>
      <c r="AP24" s="11"/>
      <c r="AQ24" s="11"/>
      <c r="AR24" s="11"/>
      <c r="AT24" s="11"/>
      <c r="AU24" s="11"/>
      <c r="AV24" s="11"/>
      <c r="AW24" s="11"/>
      <c r="AX24" s="11">
        <v>14254352.356830511</v>
      </c>
      <c r="AY24" s="11"/>
      <c r="AZ24" s="11"/>
      <c r="BA24" s="11"/>
      <c r="BB24" s="11"/>
    </row>
    <row r="25" spans="1:54" x14ac:dyDescent="0.25">
      <c r="A25">
        <v>2013</v>
      </c>
      <c r="E25" s="11">
        <v>14923212</v>
      </c>
      <c r="F25" s="12">
        <v>363836840.62</v>
      </c>
      <c r="G25" s="12">
        <v>65385971.999999993</v>
      </c>
      <c r="H25" s="12">
        <v>85720251</v>
      </c>
      <c r="I25" s="12">
        <v>35028555.999999993</v>
      </c>
      <c r="J25" s="11">
        <v>2829772</v>
      </c>
      <c r="K25" s="11">
        <v>3735016</v>
      </c>
      <c r="L25" s="11">
        <v>2566854</v>
      </c>
      <c r="M25" s="11">
        <v>8345435</v>
      </c>
      <c r="N25" s="12">
        <v>25827250</v>
      </c>
      <c r="O25" s="12">
        <v>41535228</v>
      </c>
      <c r="P25" s="11"/>
      <c r="Q25" s="12">
        <v>148118874</v>
      </c>
      <c r="R25" s="11"/>
      <c r="S25" s="11"/>
      <c r="T25" s="11">
        <v>244560</v>
      </c>
      <c r="U25" s="11"/>
      <c r="V25" s="11">
        <v>244560</v>
      </c>
      <c r="W25" s="11"/>
      <c r="Y25" s="11"/>
      <c r="Z25" s="11"/>
      <c r="AA25" s="11"/>
      <c r="AB25" s="11">
        <v>9802771</v>
      </c>
      <c r="AC25" s="11"/>
      <c r="AD25" s="11"/>
      <c r="AE25" s="11">
        <v>3301259</v>
      </c>
      <c r="AF25" s="11">
        <v>4871993</v>
      </c>
      <c r="AG25" s="11">
        <v>625046</v>
      </c>
      <c r="AH25" s="11">
        <v>340000</v>
      </c>
      <c r="AI25" s="11">
        <v>77532</v>
      </c>
      <c r="AJ25" s="11">
        <v>24687386</v>
      </c>
      <c r="AK25" s="11">
        <v>1913993</v>
      </c>
      <c r="AL25" s="11"/>
      <c r="AM25" s="11">
        <v>630871</v>
      </c>
      <c r="AN25" s="11">
        <v>2818114</v>
      </c>
      <c r="AO25" s="11">
        <v>10021713</v>
      </c>
      <c r="AP25" s="11">
        <v>1045893</v>
      </c>
      <c r="AQ25" s="11"/>
      <c r="AR25" s="11"/>
      <c r="AT25" s="11">
        <v>1719072</v>
      </c>
      <c r="AU25" s="11"/>
      <c r="AV25" s="11"/>
      <c r="AW25" s="11">
        <v>135236</v>
      </c>
      <c r="AX25" s="11">
        <v>10688562.524189563</v>
      </c>
      <c r="AY25" s="11"/>
      <c r="AZ25" s="11"/>
      <c r="BA25" s="11"/>
      <c r="BB25" s="11"/>
    </row>
    <row r="26" spans="1:54" x14ac:dyDescent="0.25">
      <c r="A26">
        <v>2014</v>
      </c>
      <c r="E26" s="11">
        <v>9285927</v>
      </c>
      <c r="F26" s="12">
        <v>333455362.11999995</v>
      </c>
      <c r="G26" s="12">
        <v>73344295.999999985</v>
      </c>
      <c r="H26" s="12">
        <v>89661296.999999985</v>
      </c>
      <c r="I26" s="12">
        <v>35760729.000000007</v>
      </c>
      <c r="J26" s="11">
        <v>3061674</v>
      </c>
      <c r="K26" s="11">
        <v>3836749</v>
      </c>
      <c r="L26" s="11">
        <v>1326863</v>
      </c>
      <c r="M26" s="11">
        <v>8453396</v>
      </c>
      <c r="N26" s="12">
        <v>27791344.999999993</v>
      </c>
      <c r="O26" s="12">
        <v>44808552.000000007</v>
      </c>
      <c r="P26" s="11"/>
      <c r="Q26" s="12">
        <v>131305100.99999999</v>
      </c>
      <c r="R26" s="11"/>
      <c r="S26" s="11"/>
      <c r="T26" s="11">
        <v>444672</v>
      </c>
      <c r="U26" s="11"/>
      <c r="V26" s="11">
        <v>522903</v>
      </c>
      <c r="W26" s="11"/>
      <c r="Y26" s="11"/>
      <c r="Z26" s="11"/>
      <c r="AA26" s="11"/>
      <c r="AB26" s="11">
        <v>9986333</v>
      </c>
      <c r="AC26" s="11"/>
      <c r="AD26" s="11"/>
      <c r="AE26" s="11">
        <v>3673233</v>
      </c>
      <c r="AF26" s="11">
        <v>5126418</v>
      </c>
      <c r="AG26" s="11">
        <v>935199</v>
      </c>
      <c r="AH26" s="11">
        <v>365904</v>
      </c>
      <c r="AI26" s="11">
        <v>67044</v>
      </c>
      <c r="AJ26" s="11">
        <v>23321700</v>
      </c>
      <c r="AK26" s="11">
        <v>1861607</v>
      </c>
      <c r="AL26" s="11"/>
      <c r="AM26" s="11">
        <v>798559</v>
      </c>
      <c r="AN26" s="11">
        <v>2638121</v>
      </c>
      <c r="AO26" s="11">
        <v>9063448</v>
      </c>
      <c r="AP26" s="11">
        <v>1054581</v>
      </c>
      <c r="AQ26" s="11"/>
      <c r="AR26" s="11"/>
      <c r="AT26" s="11">
        <v>1565152</v>
      </c>
      <c r="AU26" s="11"/>
      <c r="AV26" s="11"/>
      <c r="AW26" s="11">
        <v>105000</v>
      </c>
      <c r="AX26" s="11">
        <v>9511455</v>
      </c>
      <c r="AY26" s="11"/>
      <c r="AZ26" s="11"/>
      <c r="BA26" s="11"/>
      <c r="BB26" s="11"/>
    </row>
    <row r="27" spans="1:54" x14ac:dyDescent="0.25">
      <c r="A27">
        <v>2015</v>
      </c>
      <c r="E27" s="11">
        <v>15289970</v>
      </c>
      <c r="F27" s="12">
        <v>346771479.20999998</v>
      </c>
      <c r="G27" s="12">
        <v>81001557</v>
      </c>
      <c r="H27" s="12">
        <v>90592398</v>
      </c>
      <c r="I27" s="12">
        <v>36616942</v>
      </c>
      <c r="J27" s="11">
        <v>3634741</v>
      </c>
      <c r="K27" s="11">
        <v>3720806</v>
      </c>
      <c r="L27" s="11">
        <v>1783185</v>
      </c>
      <c r="M27" s="11">
        <v>8508058</v>
      </c>
      <c r="N27" s="12">
        <v>33860666.000000007</v>
      </c>
      <c r="O27" s="12">
        <v>46712292.999999993</v>
      </c>
      <c r="P27" s="11"/>
      <c r="Q27" s="12">
        <v>134904945</v>
      </c>
      <c r="R27" s="11">
        <v>6219272.25710457</v>
      </c>
      <c r="S27" s="11"/>
      <c r="T27" s="11">
        <v>426590</v>
      </c>
      <c r="U27" s="11"/>
      <c r="V27" s="11">
        <v>987923</v>
      </c>
      <c r="W27" s="11"/>
      <c r="Y27" s="11"/>
      <c r="Z27" s="11"/>
      <c r="AA27" s="11"/>
      <c r="AB27" s="11">
        <v>10120275</v>
      </c>
      <c r="AC27" s="11"/>
      <c r="AD27" s="11">
        <v>113745</v>
      </c>
      <c r="AE27" s="11">
        <v>4400449</v>
      </c>
      <c r="AF27" s="11">
        <v>4673961</v>
      </c>
      <c r="AG27" s="11">
        <v>1560549.9277652367</v>
      </c>
      <c r="AH27" s="11">
        <v>348935</v>
      </c>
      <c r="AI27" s="11">
        <v>67747</v>
      </c>
      <c r="AJ27" s="11">
        <v>21943773</v>
      </c>
      <c r="AK27" s="11">
        <v>1688347</v>
      </c>
      <c r="AL27" s="11"/>
      <c r="AM27" s="11">
        <v>750068</v>
      </c>
      <c r="AN27" s="11">
        <v>2625635</v>
      </c>
      <c r="AO27" s="11">
        <v>8231199.9999999991</v>
      </c>
      <c r="AP27" s="11">
        <v>1276312</v>
      </c>
      <c r="AQ27" s="11"/>
      <c r="AR27" s="11"/>
      <c r="AT27" s="11">
        <v>1298659</v>
      </c>
      <c r="AU27" s="11"/>
      <c r="AV27" s="11"/>
      <c r="AW27" s="11">
        <v>260619</v>
      </c>
      <c r="AX27" s="11">
        <v>9518543</v>
      </c>
      <c r="AY27" s="11"/>
      <c r="AZ27" s="11"/>
      <c r="BA27" s="11"/>
      <c r="BB27" s="11"/>
    </row>
    <row r="28" spans="1:54" x14ac:dyDescent="0.25">
      <c r="A28">
        <v>2016</v>
      </c>
      <c r="E28" s="11">
        <v>15000000</v>
      </c>
      <c r="F28" s="12">
        <v>643831866.08999991</v>
      </c>
      <c r="G28" s="12">
        <v>82510276</v>
      </c>
      <c r="H28" s="12">
        <v>97889174</v>
      </c>
      <c r="I28" s="12">
        <v>37298565</v>
      </c>
      <c r="J28" s="11">
        <v>3395418</v>
      </c>
      <c r="K28" s="11">
        <v>3614040</v>
      </c>
      <c r="L28" s="11">
        <v>1644122</v>
      </c>
      <c r="M28" s="11">
        <v>8499000</v>
      </c>
      <c r="N28" s="12">
        <v>37253279</v>
      </c>
      <c r="O28" s="12">
        <v>48775048.999999993</v>
      </c>
      <c r="P28" s="11"/>
      <c r="Q28" s="12">
        <v>129587025.00000001</v>
      </c>
      <c r="R28" s="11">
        <v>8139946.9999999991</v>
      </c>
      <c r="S28" s="11"/>
      <c r="T28" s="11">
        <v>1242669</v>
      </c>
      <c r="U28" s="11"/>
      <c r="V28" s="11">
        <v>2193810</v>
      </c>
      <c r="W28" s="12">
        <v>19617985.239999998</v>
      </c>
      <c r="Y28" s="11"/>
      <c r="Z28" s="11"/>
      <c r="AA28" s="11"/>
      <c r="AB28" s="11">
        <v>10580111</v>
      </c>
      <c r="AC28" s="11"/>
      <c r="AD28" s="11">
        <v>53871</v>
      </c>
      <c r="AE28" s="11">
        <v>3137912</v>
      </c>
      <c r="AF28" s="11">
        <v>5137941</v>
      </c>
      <c r="AG28" s="11">
        <v>1257000</v>
      </c>
      <c r="AH28" s="11">
        <v>319131</v>
      </c>
      <c r="AI28" s="11">
        <v>58683</v>
      </c>
      <c r="AJ28" s="11">
        <v>20476946</v>
      </c>
      <c r="AK28" s="11">
        <v>1533209</v>
      </c>
      <c r="AL28" s="11"/>
      <c r="AM28" s="11">
        <v>758670</v>
      </c>
      <c r="AN28" s="11">
        <v>2983178</v>
      </c>
      <c r="AO28" s="11">
        <v>7742037</v>
      </c>
      <c r="AP28" s="11">
        <v>1279716</v>
      </c>
      <c r="AQ28" s="11"/>
      <c r="AR28" s="11"/>
      <c r="AT28" s="11">
        <v>1350766</v>
      </c>
      <c r="AU28" s="11"/>
      <c r="AV28" s="11"/>
      <c r="AW28" s="11">
        <v>332796</v>
      </c>
      <c r="AX28" s="11">
        <v>8796716</v>
      </c>
      <c r="AY28" s="11"/>
      <c r="AZ28" s="11"/>
      <c r="BA28" s="11">
        <v>10783134</v>
      </c>
      <c r="BB28" s="11">
        <v>6727233</v>
      </c>
    </row>
    <row r="29" spans="1:54" x14ac:dyDescent="0.25">
      <c r="A29">
        <v>2017</v>
      </c>
      <c r="E29" s="11">
        <v>15000000</v>
      </c>
      <c r="F29" s="12">
        <v>809763918.5</v>
      </c>
      <c r="G29" s="12">
        <v>79761203.859999999</v>
      </c>
      <c r="H29" s="12">
        <v>96610047.999999985</v>
      </c>
      <c r="I29" s="12">
        <v>37175387.999999993</v>
      </c>
      <c r="J29" s="11">
        <v>3095133</v>
      </c>
      <c r="K29" s="11">
        <v>3692006</v>
      </c>
      <c r="L29" s="11">
        <v>1411429</v>
      </c>
      <c r="M29" s="11">
        <v>8598463</v>
      </c>
      <c r="N29" s="12">
        <v>41282120.18999999</v>
      </c>
      <c r="O29" s="12">
        <v>48852876.649999991</v>
      </c>
      <c r="P29" s="11"/>
      <c r="Q29" s="12">
        <v>119827785.44999999</v>
      </c>
      <c r="R29" s="11">
        <v>7771972</v>
      </c>
      <c r="S29" s="11"/>
      <c r="T29" s="11">
        <v>1671670</v>
      </c>
      <c r="U29" s="11"/>
      <c r="V29" s="11">
        <v>2105305</v>
      </c>
      <c r="W29" s="12">
        <v>33045481.119999997</v>
      </c>
      <c r="Y29" s="11"/>
      <c r="Z29" s="11"/>
      <c r="AA29" s="11"/>
      <c r="AB29" s="11">
        <v>10135699</v>
      </c>
      <c r="AC29" s="11"/>
      <c r="AD29" s="11">
        <v>40566</v>
      </c>
      <c r="AE29" s="11">
        <v>3285110</v>
      </c>
      <c r="AF29" s="11">
        <v>5138224</v>
      </c>
      <c r="AG29" s="11">
        <v>1379000</v>
      </c>
      <c r="AH29" s="11">
        <v>317945</v>
      </c>
      <c r="AI29" s="11">
        <v>51844</v>
      </c>
      <c r="AJ29" s="11">
        <v>19045806</v>
      </c>
      <c r="AK29" s="11">
        <v>1567096</v>
      </c>
      <c r="AL29" s="11"/>
      <c r="AM29" s="11">
        <v>1081628</v>
      </c>
      <c r="AN29" s="11">
        <v>2900154</v>
      </c>
      <c r="AO29" s="11">
        <v>7960618</v>
      </c>
      <c r="AP29" s="11">
        <v>1403822</v>
      </c>
      <c r="AQ29" s="11"/>
      <c r="AR29" s="11"/>
      <c r="AT29" s="11">
        <v>1257508</v>
      </c>
      <c r="AU29" s="11"/>
      <c r="AV29" s="11">
        <v>1257508</v>
      </c>
      <c r="AW29" s="11">
        <v>1315080</v>
      </c>
      <c r="AX29" s="11">
        <v>11927120</v>
      </c>
      <c r="AY29" s="11"/>
      <c r="AZ29" s="11"/>
      <c r="BA29" s="11">
        <v>8386532.0000000009</v>
      </c>
      <c r="BB29" s="11">
        <v>33810612</v>
      </c>
    </row>
    <row r="30" spans="1:54" x14ac:dyDescent="0.25">
      <c r="A30">
        <v>2018</v>
      </c>
      <c r="E30" s="11">
        <v>15556348</v>
      </c>
      <c r="F30" s="12">
        <v>842649448.84000015</v>
      </c>
      <c r="G30" s="12">
        <v>84352600.629999995</v>
      </c>
      <c r="H30" s="12">
        <v>96551203.00999999</v>
      </c>
      <c r="I30" s="12">
        <v>37166884.79999999</v>
      </c>
      <c r="J30" s="11">
        <v>3090792</v>
      </c>
      <c r="K30" s="11">
        <v>4900000</v>
      </c>
      <c r="L30" s="11">
        <v>1195145</v>
      </c>
      <c r="M30" s="11">
        <v>8842807</v>
      </c>
      <c r="N30" s="12">
        <v>38655563.159999996</v>
      </c>
      <c r="O30" s="12">
        <v>50482956.32</v>
      </c>
      <c r="P30" s="11"/>
      <c r="Q30" s="12">
        <v>114763925.61999997</v>
      </c>
      <c r="R30" s="11">
        <v>7592618</v>
      </c>
      <c r="S30" s="11"/>
      <c r="T30" s="11">
        <v>1465676</v>
      </c>
      <c r="U30" s="11"/>
      <c r="V30" s="11">
        <v>2206826</v>
      </c>
      <c r="W30" s="12">
        <v>36149730.209999993</v>
      </c>
      <c r="Y30" s="11"/>
      <c r="Z30" s="11"/>
      <c r="AA30" s="11"/>
      <c r="AB30" s="11">
        <v>9564013</v>
      </c>
      <c r="AC30" s="11"/>
      <c r="AD30" s="11">
        <v>0</v>
      </c>
      <c r="AE30" s="11">
        <v>3013645</v>
      </c>
      <c r="AF30" s="11">
        <v>5187639</v>
      </c>
      <c r="AG30" s="11">
        <v>1408273</v>
      </c>
      <c r="AH30" s="11">
        <v>317406</v>
      </c>
      <c r="AI30" s="11">
        <v>60157</v>
      </c>
      <c r="AJ30" s="11">
        <v>19326140</v>
      </c>
      <c r="AK30" s="11">
        <v>1409538</v>
      </c>
      <c r="AL30" s="11"/>
      <c r="AM30" s="11">
        <v>1286260</v>
      </c>
      <c r="AN30" s="11">
        <v>3931962</v>
      </c>
      <c r="AO30" s="11">
        <v>8084671.9999999991</v>
      </c>
      <c r="AP30" s="11">
        <v>1804448</v>
      </c>
      <c r="AQ30" s="11"/>
      <c r="AR30" s="11"/>
      <c r="AT30" s="11">
        <v>0</v>
      </c>
      <c r="AU30" s="11"/>
      <c r="AV30" s="11">
        <v>1523333</v>
      </c>
      <c r="AW30" s="11">
        <v>5441311</v>
      </c>
      <c r="AX30" s="11">
        <v>11653622</v>
      </c>
      <c r="AY30" s="11"/>
      <c r="AZ30" s="11"/>
      <c r="BA30" s="11">
        <v>21936583</v>
      </c>
      <c r="BB30" s="11">
        <v>4107586.0000000005</v>
      </c>
    </row>
    <row r="31" spans="1:54" x14ac:dyDescent="0.25">
      <c r="A31">
        <v>2019</v>
      </c>
      <c r="E31" s="12">
        <v>16040447.180000002</v>
      </c>
      <c r="F31" s="12">
        <v>838744833.05999994</v>
      </c>
      <c r="G31" s="12">
        <v>85031372.550000012</v>
      </c>
      <c r="H31" s="12">
        <v>94964537.549999982</v>
      </c>
      <c r="I31" s="12">
        <v>39273162.179999992</v>
      </c>
      <c r="J31" s="12">
        <v>3096317.56</v>
      </c>
      <c r="K31" s="12">
        <v>4047907.64</v>
      </c>
      <c r="L31" s="12">
        <v>1207768.69</v>
      </c>
      <c r="M31" s="12">
        <v>8755263.0899999999</v>
      </c>
      <c r="N31" s="12">
        <v>38690206.660000004</v>
      </c>
      <c r="O31" s="12">
        <v>50497189.259999998</v>
      </c>
      <c r="P31" s="11"/>
      <c r="Q31" s="12">
        <v>104556812.97000001</v>
      </c>
      <c r="R31" s="12">
        <v>8599500.6500000004</v>
      </c>
      <c r="S31" s="11"/>
      <c r="T31" s="12">
        <v>1227122.82</v>
      </c>
      <c r="U31" s="11"/>
      <c r="V31" s="12">
        <v>2639200</v>
      </c>
      <c r="W31" s="12">
        <v>35556064.259999998</v>
      </c>
      <c r="Y31" s="12">
        <v>256667.99000000002</v>
      </c>
      <c r="Z31" s="11"/>
      <c r="AA31" s="11"/>
      <c r="AB31" s="12">
        <v>10444566.780000001</v>
      </c>
      <c r="AC31" s="11"/>
      <c r="AD31" s="12">
        <v>0</v>
      </c>
      <c r="AE31" s="12">
        <v>3510271.85</v>
      </c>
      <c r="AF31" s="12">
        <v>4955056.57</v>
      </c>
      <c r="AG31" s="12">
        <v>1645184</v>
      </c>
      <c r="AH31" s="12">
        <v>331776.75</v>
      </c>
      <c r="AI31" s="12">
        <v>37145.15</v>
      </c>
      <c r="AJ31" s="12">
        <v>18111477.559999999</v>
      </c>
      <c r="AK31" s="12">
        <v>1144378.4099999999</v>
      </c>
      <c r="AL31" s="12">
        <v>18017.5</v>
      </c>
      <c r="AM31" s="12">
        <v>1450676.17</v>
      </c>
      <c r="AN31" s="12">
        <v>4222331.71</v>
      </c>
      <c r="AO31" s="12">
        <v>4816688.6300000008</v>
      </c>
      <c r="AP31" s="12">
        <v>3177743.13</v>
      </c>
      <c r="AQ31" s="12">
        <v>736117.32</v>
      </c>
      <c r="AR31" s="12">
        <v>36250</v>
      </c>
      <c r="AT31" s="12">
        <v>3463822</v>
      </c>
      <c r="AU31" s="11"/>
      <c r="AV31" s="12">
        <v>1890985.0999999999</v>
      </c>
      <c r="AW31" s="12">
        <v>5969130.1399999997</v>
      </c>
      <c r="AX31" s="12">
        <v>16094598.98</v>
      </c>
      <c r="AY31" s="11"/>
      <c r="AZ31" s="11"/>
      <c r="BA31" s="12">
        <v>25304007.720000006</v>
      </c>
      <c r="BB31" s="12">
        <v>6707943.7199999988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Preference</vt:lpstr>
      <vt:lpstr>best</vt:lpstr>
      <vt:lpstr>EBS</vt:lpstr>
      <vt:lpstr>no audits</vt:lpstr>
      <vt:lpstr>audited DOR</vt:lpstr>
      <vt:lpstr>existing comptroller</vt:lpstr>
      <vt:lpstr>existing DOR</vt:lpstr>
      <vt:lpstr>Sheet3</vt:lpstr>
      <vt:lpstr>annual</vt:lpstr>
      <vt:lpstr>annual reconciliation</vt:lpstr>
      <vt:lpstr>information</vt:lpstr>
      <vt:lpstr>tax rates</vt:lpstr>
      <vt:lpstr>RFY20</vt:lpstr>
      <vt:lpstr>RFY21</vt:lpstr>
      <vt:lpstr>RFY22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Zeising (Bureau of Administration)</dc:creator>
  <cp:lastModifiedBy>Lindsey Zeising (Bureau of Finance)</cp:lastModifiedBy>
  <dcterms:created xsi:type="dcterms:W3CDTF">2020-01-30T18:35:27Z</dcterms:created>
  <dcterms:modified xsi:type="dcterms:W3CDTF">2022-04-27T15:34:54Z</dcterms:modified>
</cp:coreProperties>
</file>